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'BoQ1'!$A$1:$BC$86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<sst xmlns="http://schemas.openxmlformats.org/spreadsheetml/2006/main" count="468" uniqueCount="139">
  <si>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</si>
  <si>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</si>
  <si>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</si>
  <si>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</si>
  <si>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</si>
  <si>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</si>
  <si>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</si>
  <si>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</si>
  <si>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</si>
  <si>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</si>
  <si>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</si>
  <si>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</si>
  <si>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</si>
  <si>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</si>
  <si>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</si>
  <si>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</si>
  <si>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</si>
  <si>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</si>
  <si>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</si>
  <si>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</si>
  <si>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</si>
  <si>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</si>
  <si>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</si>
  <si>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</si>
  <si>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</si>
  <si>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</si>
  <si>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</si>
  <si>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</si>
  <si>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</si>
  <si>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</si>
  <si>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</si>
  <si>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</si>
  <si>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</si>
  <si>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</si>
  <si>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</si>
  <si>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</si>
  <si>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</si>
  <si>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</si>
  <si>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</si>
  <si>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</si>
  <si>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</si>
  <si>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</si>
  <si>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</si>
  <si>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</si>
  <si>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</si>
  <si>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</si>
  <si>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</si>
  <si>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</si>
  <si>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</si>
  <si>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</si>
  <si>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</si>
  <si>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</si>
  <si>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cum</t>
  </si>
  <si>
    <t>Each</t>
  </si>
  <si>
    <t>Qtl.</t>
  </si>
  <si>
    <t>Rmt.</t>
  </si>
  <si>
    <t>Point</t>
  </si>
  <si>
    <t>Meter</t>
  </si>
  <si>
    <t>Tender Inviting Authority: MD cum CEO, Dharamshala Smart City Limited</t>
  </si>
  <si>
    <r>
      <t xml:space="preserve">TOTAL AMOUNT  With all Taxes in
</t>
    </r>
    <r>
      <rPr>
        <b/>
        <sz val="11"/>
        <color indexed="10"/>
        <rFont val="Arial"/>
        <family val="2"/>
      </rPr>
      <t>Rs.      P</t>
    </r>
  </si>
  <si>
    <r>
      <t xml:space="preserve">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</si>
  <si>
    <t>Demolishing stone rubble masonry manually/ by mechanical means including stacking of serviceable material and disposal of unserviceable material within all leads and lifts and as per direction of Engineer-in-charge : In Cement Mortar</t>
  </si>
  <si>
    <t xml:space="preserve"> Disposal of building rubbish / malba / similar unserviceable, dismantled or waste materials by mechanical means, including loading, transporting, unloading to approved municipal dumping ground within all leads and lifts and as per direction of Engineer-in-charge :</t>
  </si>
  <si>
    <t>Providing form work with steel plates 3.15mm.thick welded with angle iron in frame 30x30x5mm. so as to give a fair finish including centring, shuttering, strutting and propping etc. with wooden battens and ballies, height of propping and centring below supporting floor to ceiling not exceeding 4 Mtr. and removal of the same for insitu-reinforced concrete &amp; plain concrete work in:within all leads and lifts and as per direction of Engineer-in-charge :</t>
  </si>
  <si>
    <t>Foundation, footings basis of columns etc. and mass concrete.</t>
  </si>
  <si>
    <t>Beams, cantilever, girders and lintels.:-Sides and Soffits of beams, beam haunching's, cantilever girders, bressummers and lintels not exceeding 1 Metre in depth:-in all heights from floor.</t>
  </si>
  <si>
    <t>Flat surfaces such as soffits of suspended floors, roofs, landings and the like:-Floors etc.upto 200mm. in thickness.</t>
  </si>
  <si>
    <t>Stair cases with sloping or stepped soffits excluding landing.</t>
  </si>
  <si>
    <t>Edges of slabs and breaks in floors and walls:-Under 20 cm wide</t>
  </si>
  <si>
    <t>Providing and fixing ball bearing for rolling shutters complete all as per drawing and technical specification and as directed by Engineer-in-charge.</t>
  </si>
  <si>
    <t>Painting two coats (excluding priming coat)on new steel and other metal surface under coat with ready mixed paint brushing to give an even shade including cleaning the foreign matter :-With ready mixed paint other than white</t>
  </si>
  <si>
    <t xml:space="preserve">Providing and fixing 0.60mm thick prepainted steel sheet in roofing with hot dipped metallic zinc coated sheet with top coat of regular modified polyester (RNP) organic coating of 20 microns over 5 microns primer coating to back coat of polyester of 5 microns over 5 microns primer coating i/c fixing with prepainted iron J or L hooks, bolts and nuts 6mm dia metre with prepainted limpet and rubber washers complete with all accessories' as required as per the direction of Engineer-in-charge. </t>
  </si>
  <si>
    <t xml:space="preserve">Providing and fixing ridges or hips 60 cm overall with 0.60mm thick prepainted steel sheets in roofing with hot dipped metallic zinc coated sheets with top coat of regular modified polyester organic coating of 20 microns over 5 microns primer coating + back coat of polyester of 5 microns over 5 microns primer coating i/c fixing with prepainted iron J or L hooks, bolts &amp; nuts 6mm dia &amp; prepainted G.I. limpet and bitumen washers complete with all accessories as required as per the direction of Engineer in Charges. </t>
  </si>
  <si>
    <t>Supplying and fixing GRC (Glass Reinforced Concrete) Decorative Corbel Bracket on shop front complete all as per drawing and technical specification and as directed by Engineer-in-charge</t>
  </si>
  <si>
    <t>Taking out existing CC interlocking paver blocks from footpath/Road central verge, including removal of rubbish etc., disposal of unserviceable material to the dumping ground, for which payment shall be made separately and stacking of serviceable material up to all lead and lift as per direction of Engineer-in- Charge.</t>
  </si>
  <si>
    <t>Supplying and fixing following rating Modular switch /socket in the existing switch box / cover plate including connections etc. as required. S.P. 15/ 16 Amps one way Modular switch.</t>
  </si>
  <si>
    <t>Providing and fixing concealed LED Down Light with 6 -7 Watt, complete with all accessories, connections, testing and commissioning etc. as required. As per direction of Engineer in Charge.</t>
  </si>
  <si>
    <t>Providing and laying autoclaved aerated cement blocks masonry with 150mm/200/230mm/300 mm thick AAC blocks in super structure above plinth level up to any  floor level with RCC band at sill level and lintel level with approved block laying polymer modified adhesive mortar all complete as per direction of Engineer-in-Charge. (The payment of RCC band and reinforcement shall be made for separately).</t>
  </si>
  <si>
    <t>Supplying and laying of 120 mm dia (OD-120 mm &amp; ID-103 mm nominal) size DWC HDPE pipe ISI marked along with all accessories like socket, bend, couplers etc. conforming to IS 14930, Part II complete with fitting and cutting, jointing etc. Direct in ground (75 cm below ground level) excluding excavation and refilling the trench sand cushioning and protective covering etc, complete as required.</t>
  </si>
  <si>
    <t>Providing and laying 80 mm thick factory made chamfered edge Cement Concrete paver blocks of M-40 grade with approved colour design and pattern in footpath, parks, lawns, drive ways or light traffic parking etc, of required strength, thickness &amp; size/ shape, made by table vibratory method using PU mould, laid in required colour &amp; pattern over 25mm thick cement mortar 1:4 (1 cement : 4 sand), compacting and proper embedding / laying of inter locking paver blocks into the sand bedding layer through vibratory compaction by using plate vibrator, filling the joints with sand and cutting of paver blocks as per required size and pattern, finishing and sweeping extra sand. complete all as per direction of Engineer-in-Charge.</t>
  </si>
  <si>
    <t>Supply and installation of Precast RCC Drain Cover of M-25 Grade including steel and form work over existing drain complete all as per drawing and technical specification and as directed by Engineer-in-charge.</t>
  </si>
  <si>
    <t>Cum</t>
  </si>
  <si>
    <t>each</t>
  </si>
  <si>
    <t>Kg</t>
  </si>
  <si>
    <t>Sqm</t>
  </si>
  <si>
    <t xml:space="preserve">Nos </t>
  </si>
  <si>
    <t>Contract No:DSCL/08/2021</t>
  </si>
  <si>
    <t>Name of Work:Redevelopment of Mcleodganj Bazar</t>
  </si>
  <si>
    <t>Demolishing R.C.C. work manually/ by mechanical means including stacking of steel bars and disposal of unserviceable material  upto all leads and lifts and as per direction of Engineer-in-charge :</t>
  </si>
  <si>
    <t xml:space="preserve">Demolishing cement concrete manually/ by mechanical means including disposal of material withinwithin all leads and lifts and as per direction of Engineer-in-charge </t>
  </si>
  <si>
    <t>Dismantling G.I roofing including ridges, hips, valleys and gutters etc., and stacking the material withinwithin all leads and lifts and as per direction of Engineer-in-charge .</t>
  </si>
  <si>
    <t>Dismantling steel work in built up sections in angles, tees, flats and channels including all gusset plates, bolts, nuts, cutting rivets, welding etc. including dismembering and stacking within within all leads and lifts and as per direction of Engineer-in-charge .</t>
  </si>
  <si>
    <t>Earth work in excavation by mechanical means (Hydraulic excavator) / manual means in foundation trenches or drains (not exceeding 1.5 m in width or 10 sqm on plan), including dressing of sides and ramming of bottoms, lift up to 1.5 m, including getting out the excavated soil and disposal of surplus excavated soil as directed upto all leads and lifts and as per direction of Engineer-in-charge.</t>
  </si>
  <si>
    <t>Providing and fililing, boulder filling dry hand packed tightly as in behind Retaining Structure &amp; plinth filling Complete all as per drawing &amp; technical specification upto all leads and lifts and as per direction of Engineer-in-charge .</t>
  </si>
  <si>
    <t>Providing and filling available excavated earth (excluding rock) in trenches, plinth, sides of foundations etc. in layers not exceeding 20cm in depth, consolidating each deposited layer by ramming and watering,within all leads and lifts and as per direction of Engineer-in-charge .</t>
  </si>
  <si>
    <t>Providing and filling with coarse sand bedding layer below pipe and consolidating each deposited layer by ramming and watering, including carriage of material  upto all leads and lifts and as per direction of Engineer-in-charge.</t>
  </si>
  <si>
    <t>Providing and construction of Random rubble masonry/polygonal rubble masonry of  Cement Mortar 1:4(1 cement:4 sand) (uncoursed/brought to courses) with hard stones of approved quality in foundation and plinth/Retaining wall etc. including levelling up with cement concrete 1:6:12 (1 cement :6 sand : 12 graded stone aggregate 20mm nominal size) at plinth level upto all leads and lifts and as per direction of Engineer-in-charge .</t>
  </si>
  <si>
    <t>Providing and laying cement concrete 1:3:6(1cement : 3 sand : 6 graded stone aggregate 40 mm nominal size) and curing complete excluding cost of form work in: Foundation and plinth upto all leads and lifts and as per direction of Engineer-in-charge .</t>
  </si>
  <si>
    <t>Providing and filling the gap in between aluminium/ stone/ wood frame and adjacent RCC/Brick/ Stone/ wood/ Ceramic/ Gypsum work by providing weather/structural non sag elastomeric PU sealant over backer rod of approved quality as per architectural drawings and direction of Engineer-in-charge complete, complying to ASTM C920, DIN 18540-F &amp; ISO 11600:-Up to 5 mm depth and 5 mm width upto all leads and lifts and as per direction of Engineer-in-charge .</t>
  </si>
  <si>
    <t>Providing, supplying and fixing rolling shutters of 80x1.25 mm M.S. laths with 1.25 mm thick top cover of approved make, made of required size M.S. laths, interlocked together through their entire length and jointed together at the end by end locks, mounted on specially designed pipe shaft with brackets, side guides and arrangements for inside and outside locking with push and pull operation complete, including the cost of providing and fixing necessary 27.5 cm long wire springs manufactured from high tensile steel wire of adequate strength conforming to IS: 4454 - part 1 and M.S. top cover of required thickness for rolling shutters including carriage of materials upto all leads and lifts and as per direction of Engineer-in-charge .</t>
  </si>
  <si>
    <t>Providing and fixing 12 mm thick frameless toughened glass door shutter of approved brand and manufacture, including providing and fixing top &amp; bottom pivot &amp; double action hydraulic floor spring type fixing arrangement and making necessary holes etc. for fixing required door fittings, all complete including carriage of materials upto all leads and lifts and as per direction of Engineer-in-charge . (Door handle, lock and stopper etc.to be paid separately).</t>
  </si>
  <si>
    <t>Extra for providing grilled rolling shutters manufactured out of 8 mm dia M.S. bar instead of laths as per design approved  and including carriage of materials upto all leads and lifts and as per direction of Engineer-in-charge . (area of grill to be measured).</t>
  </si>
  <si>
    <t>Providing fixing 600 mm long  Stainless Steel Pull Handle for glass doors including all accessories required complete all as per drawing and manufacturer specifications including carriage of materials upto all leads and lifts and as per direction of Engineer-in-charge .</t>
  </si>
  <si>
    <t>15mm Cement plaster with  Cement Mortar 1:6 (1Cement:6 Sand) in single coat on the rough side of brick/ concrete/stone walls for interior/ exterior plastering up to any floor level including arrises, internal rounded angles, chamfers and/or rounded angles not exceeding 80mm in girth and finished even and smooth including carriage of materials upto all leads and lifts and as per direction of Engineer-in-charge .</t>
  </si>
  <si>
    <t>Providing and laying vitrified floor tiles in 600x600mm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 including carriage of materials upto all leads and lifts and as per direction of Engineer-in-charge .</t>
  </si>
  <si>
    <t xml:space="preserve"> 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 including carriage of materials upto all leads and lifts and as per direction of Engineer-in-charge .</t>
  </si>
  <si>
    <t>Wall painting (two coats) with acrylic emulsion paint of approved brand and manufacture for interior grade on undecorated concrete/stone/plastered wall surfaces to give an even shade including t thoroughly brushing the surface free from mortar dropping and other foreign matter and sand papered smooth including applying of putty a required for metling the surface  including carriage of materials upto all leads and lifts and as per direction of Engineer-in-charge .</t>
  </si>
  <si>
    <t>Granite of any colour and shade:-Area of slab up to 0.50 sqm including carriage of materials upto all leads and lifts and as per direction of Engineer-in-charge .</t>
  </si>
  <si>
    <t>Granite of any colour and shade:-Area of slab Over  0.50 sqm including carriage of materials upto all leads and lifts and as per direction of Engineer-in-charge .</t>
  </si>
  <si>
    <t>Providing and construction of steel work welded in built-up sections, trusses and framed work, including cutting, hoisting, fixing in position and applying a priming coat of red lead paint:-In beams joists channels ,angles , tee ,flats with connection plates or angle cleats as in main and cross beems,hip and jack rafters, purlins connected to common rafters and the like including carriage of materials upto all leads and lifts and as per direction of Engineer-in-charge .</t>
  </si>
  <si>
    <t>Providing and construction of steel work welded in built-up sections, trusses and framed work, including cutting,hoisting,fixing in position and applying a priming coat of red lead paint:-In grating, Framed guards, bars,ledders railings, brackets &amp; similar works.</t>
  </si>
  <si>
    <t>Providing and fixing 0.80mm thick sheet. 15 cm. wide 45 cm. overall semi-circular plain G.I. sheet gutter with iron brackets 40x3mm size bolts and nuts and washers etc. including making necessary connections with rain water pipe complete as per
design including carriage of materials upto all leads and lifts and as per direction of Engineer-in-charge .</t>
  </si>
  <si>
    <t xml:space="preserve">Providing and fixing M.S. BP Sheet 1.66mm to 2.0mm thick in eaves board /facia /soffits/ ceiling including cutting, fixing and welding to steel roof members and applying a coat of red lead primer complete as per the instruction including carriage of materials upto all leads and lifts and as per direction of Engineer-in-charge . (Base members of steel work shall be measured &amp; paid separately) </t>
  </si>
  <si>
    <t>Providing and back filling behind abutment, wing wall and return wall complete as per drawing and Technical Specification including carriage of materials upto all leads and lifts and as per direction of Engineer-in-charge .</t>
  </si>
  <si>
    <t>Demolishing brick work manually/ by mechanical means including stacking of serviceable material and disposal of unserviceable material upto lead and lifts as per direction of Engineer-in-charge.</t>
  </si>
  <si>
    <t xml:space="preserve"> Dismantling doors, windows and clerestory windows (steel or wood) shutter including chowkhats, architrave, holdfasts etc. complete and stacking within all leads and lifts and as per direction of Engineer-in-charge :</t>
  </si>
  <si>
    <r>
      <t>Providing Tor steel reinforcement of Grade Fe-</t>
    </r>
    <r>
      <rPr>
        <b/>
        <sz val="11"/>
        <color indexed="8"/>
        <rFont val="Arial Narrow"/>
        <family val="2"/>
      </rPr>
      <t>550D</t>
    </r>
    <r>
      <rPr>
        <sz val="11"/>
        <color indexed="8"/>
        <rFont val="Arial Narrow"/>
        <family val="2"/>
      </rPr>
      <t>, for R.C.C. work including bending,binding, binding wire and placing in position complete up to any  level including carriage of materials upto all leads and lifts and as per direction of Engineer-in-charge .</t>
    </r>
  </si>
  <si>
    <t>6mm Cement plaster to ceiling:-In Cement mortar 1:3(1 Cement:3 Sand)  complete all as drawing and technical specification ncluding carriage of materials upto all leads and lifts and as per direction of Engineer-in-charge .</t>
  </si>
  <si>
    <t>Applying Birla white wall care putty over plaster surface after thoroughly brushing the surface free from mortar drops, dust, loose materials and other foreign matters sand papered smooth to give final matter finish to the surface complete ncluding carriage of materials upto all leads and lifts and as per direction of Engineer-in-charge .</t>
  </si>
  <si>
    <t>Applying priming with cement primer coat on new concrete / masonry / asbestos cement / plastered surfaces after and including preparing the surface by thoroughly cleaning oil,grease,dirt and other foreign matter and sand papering as required with :-Ready mixed Cement primer ncluding carriage of materials upto all leads and lifts and as per direction of Engineer-in-charge .</t>
  </si>
  <si>
    <t>Supply and installation of Precast RCC Benches of size 1500mm long, 450mm wide and 415mm in height  with 18mm thick polished granite finish on the top of bench. Thickness of Leg 165mm and Slab thickness is 65mm complete ncluding carriage of materials upto all leads and lifts and as per direction of Engineer-in-charge .</t>
  </si>
  <si>
    <t>Providing and fixing 80mm G.I. pipes for external work complete with G.I. fittings including trenching and refilling etc ncluding carriage of materials upto all leads and lifts and as per direction of Engineer-in-charge .</t>
  </si>
  <si>
    <t>Providing and wiring for light point / fan  point /  exhaust fan /  call bell point with 1.5 Sq. mm. PVC insulated heat resistant flame retardant (HRFR) and low smoke single core (flexible) copper conductor cable in surface/recessed PVC conduit with modular switch, modular plates, suitable G.I. box and earthing the light point with 1.5 Sq.mm. HRFRLS/PVC insulated single core copper conductor cable as required. Group-C ncluding carriage of materials upto all leads and lifts and as per direction of Engineer-in-charge .</t>
  </si>
  <si>
    <t>Supplying &amp; fixing of G.I. modular boxes of following sizes along with modular base and cover plate  for modular switches in recess as required:- 4 modules (140mmx78mmx50mm) ncluding carriage of materials upto all leads and lifts and as per direction of Engineer-in-charge .</t>
  </si>
  <si>
    <t>Supplying and fixing following rating Modular switch /socket in the existing switch box / cover plate including connections etc. as required. 6 pin,15/16 Amps Modular socket outlet ncluding carriage of materials upto all leads and lifts and as per direction of Engineer-in-charge .</t>
  </si>
  <si>
    <t>Supplying and fixing following rating Modular switch /socket in the existing switch box / cover plate including connections etc. as required. S.P. 5/ 6 Amps one way Modular switch ncluding carriage of materials upto all leads and lifts and as per direction of Engineer-in-charge .</t>
  </si>
  <si>
    <t>Supplying and fixing following rating Modular switch / socket in the existing switch box / cover plate including connections etc. as required 5 pin, 5/ 6 Amps Modular socket outlet ncluding carriage of materials upto all leads and lifts and as per direction of Engineer-in-charge .</t>
  </si>
  <si>
    <t>Supplying and fixing G.I. Modular box of (140mm x78mmx50mm) size with modular plate and cover in recess including providing and fixing 6 pin 15/16 amps modular socket outlet and 15/16 amps, modular switch, connections etc. as required ncluding carriage of materials upto all leads and lifts and as per direction of Engineer-in-charge .</t>
  </si>
  <si>
    <t>Providing and wiring for light plug with 2x1.5 Sq. mm. PVC insulated heat resistant flame retardant (HRFR) and low smoke single core (flexible) copper conductor cable in surface/recessed PVC conduit along with 1 No.1.5 Sq.mm. HRFRLS/PVC insulated single core copper conductor cable for earthing as required ncluding carriage of materials upto all leads and lifts and as per direction of Engineer-in-charge .</t>
  </si>
  <si>
    <t>Providing and wiring for power plug with 2x4 Sq. mm. PVC insulated heat resistant flame retardant (HRFR) and low smoke single core (flexible) copper conductor cable in surface/recessed PVC conduit along with 1 No.4 Sq.mm. HRFRLS/PVC insulated single core copper conductor cable for earthing as required ncluding carriage of materials upto all leads and lifts and as per direction of Engineer-in-charge .</t>
  </si>
  <si>
    <t>Providing and wiring for power plug with 4x4 Sq. mm. PVC insulated heat resistant flame retardant (HRFR) and low smoke single core (flexible) copper conductor cable in surface/recessed PVC conduit along with 2 No.4 Sq.mm. HRFRLS/PVC insulated single core copper conductor cable for earthing as required ncluding carriage of materials upto all leads and lifts and as per direction of Engineer-in-charge .</t>
  </si>
  <si>
    <t>Supplying and fixing ceiling rose on the existing  junction box / wooden block  including connections etc. as required ncluding carriage of materials upto all leads and lifts and as per direction of Engineer-in-charge .</t>
  </si>
  <si>
    <t>Supplying  and fixing  of  following  way, single  pole  and  neutral sheet  steel MCB distribution board, 240 volts, on surface / recess, complete with tinned copper bus- bar, wire-set, neutral link, earth bar, din-bar, detachable gland plate, blanking plate, cable, identification labels interconnections, phosphatized and powder painted, including earthing etc. as required:-Double door-8 way ncluding carriage of materials upto all leads and lifts and as per direction of Engineer-in-charge .</t>
  </si>
  <si>
    <t>Supplying and fixing following rating, double pole (single phase &amp; neutral) 240 volts, residual current circuit breaker (RCCB), having a sensitivity current up to 300 miliampers in the existing MCB DB complete with connections, testing and commissioning etc. as required. 25 Amps. Cat-A ncluding carriage of materials upto all leads and lifts and as per direction of Engineer-in-charge .</t>
  </si>
  <si>
    <t>Supplying  and  erection of 6  amps. to 32 amps. rating, 10 KA breaking capacity, 240  volts, 'C' curves, miniature  circuit breaker of following poles in the existing MCB DB complete with connections etc. as required:-Double pole. Cat-A ncluding carriage of materials upto all leads and lifts and as per direction of Engineer-in-charge .</t>
  </si>
  <si>
    <t>Supplying  and  erection of 6  amps. to 32 amps. rating, 10 KA breaking capacity, 240  volts, 'C' curves, miniature  circuit breaker of following poles in the existing MCB DB complete with connections etc. as required:-Single pole. Cat-A ncluding carriage of materials upto all leads and lifts and as per direction of Engineer-in-charge .</t>
  </si>
  <si>
    <t>Providing and fixing of 25mm x 5 mm G I strip on surface or in recess for earthing connections etc. as required ncluding carriage of materials upto all leads and lifts and as per direction of Engineer-in-charge .</t>
  </si>
  <si>
    <t xml:space="preserve">Providing and laying in position ready mixed M-25 grade concrete for reinforced cement concrete work, using cement content as per approved design mix, manufactured in fully automatic batching plant and transported to site of work in transit mixer for all leads, having continuous agitated mixer, manufactured as per mix design of specified grade for reinforced cement concrete work, including pumping of R.M.C. from transit mixer to site of laying , excluding the cost of centring, shuttering finishing and reinforcement, including cost of admixtures in recommended proportions as per IS : 9103 to accelerate/ retard setting of concrete, improve workability without impairing strength and durability within all leads and lifts and as per direction of Engineer-in-charge :.:-All Works up to Plinth Level:-Foundation Footing, Base of Column etc. (cement content should not be less than 330kg/cum)
</t>
  </si>
  <si>
    <t xml:space="preserve">Providing and laying in position ready mixed M-25 grade concrete for reinforced cement concrete work, using cement content as per approved design mix, manufactured in fully automatic batching plant and transported to site of work in transit mixer for all leads, having continuous agitated mixer, manufactured as per mix design of specified grade for reinforced cement concrete work, including pumping of R.M.C. from transit mixer to site of laying , excluding the cost of centring, shuttering finishing and reinforcement, including cost of admixtures in recommended proportions as per IS : 9103 to accelerate/ retard setting of concrete, improve workability without impairing strength and durability within all leads and lifts and as per direction of Engineer-in-charge :.:-All Works Above Plinth Level  (cement content should not be less than 330kg/cum)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</si>
</sst>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name val="Arial Narrow"/>
      <family val="2"/>
    </font>
    <font>
      <sz val="11"/>
      <color indexed="8"/>
      <name val="Arial Narrow"/>
      <family val="2"/>
    </font>
    <font>
      <b/>
      <sz val="11"/>
      <color indexed="8"/>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0"/>
      <color indexed="8"/>
      <name val="Courier New"/>
      <family val="3"/>
    </font>
    <font>
      <sz val="11"/>
      <color indexed="31"/>
      <name val="Arial"/>
      <family val="2"/>
    </font>
    <font>
      <sz val="11"/>
      <color indexed="23"/>
      <name val="Calibri"/>
      <family val="2"/>
    </font>
    <font>
      <b/>
      <sz val="11"/>
      <color indexed="16"/>
      <name val="Arial"/>
      <family val="2"/>
    </font>
    <font>
      <b/>
      <sz val="12"/>
      <color indexed="16"/>
      <name val="Arial"/>
      <family val="2"/>
    </font>
    <font>
      <b/>
      <sz val="11"/>
      <color indexed="18"/>
      <name val="Arial"/>
      <family val="2"/>
    </font>
    <font>
      <b/>
      <sz val="14"/>
      <color indexed="17"/>
      <name val="Arial"/>
      <family val="2"/>
    </font>
    <font>
      <sz val="11"/>
      <color indexed="8"/>
      <name val="Bahnschrift"/>
      <family val="2"/>
    </font>
    <font>
      <sz val="11"/>
      <color indexed="8"/>
      <name val="Cambria"/>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0"/>
      <color rgb="FF000000"/>
      <name val="Courier New"/>
      <family val="3"/>
    </font>
    <font>
      <sz val="11"/>
      <color theme="4" tint="0.7999799847602844"/>
      <name val="Arial"/>
      <family val="2"/>
    </font>
    <font>
      <sz val="11"/>
      <color theme="0" tint="-0.4999699890613556"/>
      <name val="Calibri"/>
      <family val="2"/>
    </font>
    <font>
      <b/>
      <sz val="11"/>
      <color rgb="FF800000"/>
      <name val="Arial"/>
      <family val="2"/>
    </font>
    <font>
      <b/>
      <sz val="12"/>
      <color rgb="FF800000"/>
      <name val="Arial"/>
      <family val="2"/>
    </font>
    <font>
      <b/>
      <sz val="11"/>
      <color rgb="FF000066"/>
      <name val="Arial"/>
      <family val="2"/>
    </font>
    <font>
      <b/>
      <sz val="14"/>
      <color rgb="FF007A37"/>
      <name val="Arial"/>
      <family val="2"/>
    </font>
    <font>
      <sz val="11"/>
      <color rgb="FF000000"/>
      <name val="Bahnschrift"/>
      <family val="2"/>
    </font>
    <font>
      <sz val="11"/>
      <color theme="1"/>
      <name val="Arial Narrow"/>
      <family val="2"/>
    </font>
    <font>
      <sz val="11"/>
      <color rgb="FF000000"/>
      <name val="Cambria"/>
      <family val="1"/>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style="thin"/>
      <right/>
      <top/>
      <bottom style="thin"/>
    </border>
    <border>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9">
    <xf numFmtId="0" fontId="0" fillId="0" borderId="0" xfId="0" applyFont="1" applyAlignment="1">
      <alignment/>
    </xf>
    <xf numFmtId="0" fontId="3" fillId="0" borderId="0" xfId="58" applyNumberFormat="1" applyFont="1" applyFill="1" applyBorder="1" applyAlignment="1">
      <alignment vertical="center"/>
      <protection/>
    </xf>
    <xf numFmtId="0" fontId="63" fillId="0" borderId="0" xfId="58" applyNumberFormat="1" applyFont="1" applyFill="1" applyBorder="1" applyAlignment="1" applyProtection="1">
      <alignment vertical="center"/>
      <protection locked="0"/>
    </xf>
    <xf numFmtId="0" fontId="63" fillId="0" borderId="0" xfId="58" applyNumberFormat="1" applyFont="1" applyFill="1" applyBorder="1" applyAlignment="1">
      <alignment vertical="center"/>
      <protection/>
    </xf>
    <xf numFmtId="0" fontId="64" fillId="0" borderId="0" xfId="59" applyNumberFormat="1" applyFont="1" applyFill="1" applyBorder="1" applyAlignment="1" applyProtection="1">
      <alignment horizontal="center"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65"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63"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63" fillId="0" borderId="0" xfId="58" applyNumberFormat="1" applyFont="1" applyFill="1" applyAlignment="1">
      <alignment vertical="center"/>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lignment/>
      <protection/>
    </xf>
    <xf numFmtId="0" fontId="63" fillId="0" borderId="0" xfId="58" applyNumberFormat="1" applyFont="1" applyFill="1">
      <alignment/>
      <protection/>
    </xf>
    <xf numFmtId="0" fontId="2" fillId="0" borderId="11" xfId="58" applyNumberFormat="1" applyFont="1" applyFill="1" applyBorder="1" applyAlignment="1">
      <alignment horizontal="center" vertical="top" wrapText="1"/>
      <protection/>
    </xf>
    <xf numFmtId="0" fontId="66" fillId="0" borderId="11" xfId="59" applyNumberFormat="1" applyFont="1" applyFill="1" applyBorder="1" applyAlignment="1">
      <alignment horizontal="left" wrapText="1" readingOrder="1"/>
      <protection/>
    </xf>
    <xf numFmtId="0" fontId="3" fillId="0" borderId="11" xfId="59" applyNumberFormat="1" applyFont="1" applyFill="1" applyBorder="1" applyAlignment="1">
      <alignment vertical="top"/>
      <protection/>
    </xf>
    <xf numFmtId="0" fontId="3" fillId="0" borderId="11" xfId="58" applyNumberFormat="1" applyFont="1" applyFill="1" applyBorder="1" applyAlignment="1">
      <alignment vertical="top"/>
      <protection/>
    </xf>
    <xf numFmtId="0" fontId="2" fillId="0" borderId="11" xfId="58" applyNumberFormat="1" applyFont="1" applyFill="1" applyBorder="1" applyAlignment="1" applyProtection="1">
      <alignment horizontal="left" vertical="top"/>
      <protection locked="0"/>
    </xf>
    <xf numFmtId="0" fontId="3" fillId="0" borderId="0" xfId="58" applyNumberFormat="1" applyFont="1" applyFill="1" applyAlignment="1">
      <alignment vertical="top"/>
      <protection/>
    </xf>
    <xf numFmtId="0" fontId="63" fillId="0" borderId="0" xfId="58" applyNumberFormat="1" applyFont="1" applyFill="1" applyAlignment="1">
      <alignment vertical="top"/>
      <protection/>
    </xf>
    <xf numFmtId="0" fontId="2" fillId="0" borderId="11" xfId="58" applyNumberFormat="1" applyFont="1" applyFill="1" applyBorder="1" applyAlignment="1" applyProtection="1">
      <alignment horizontal="right" vertical="top"/>
      <protection locked="0"/>
    </xf>
    <xf numFmtId="0" fontId="2" fillId="0" borderId="11" xfId="59" applyNumberFormat="1" applyFont="1" applyFill="1" applyBorder="1" applyAlignment="1">
      <alignment horizontal="left" vertical="top"/>
      <protection/>
    </xf>
    <xf numFmtId="0" fontId="2" fillId="0" borderId="12"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67" fillId="0" borderId="13" xfId="58" applyNumberFormat="1" applyFont="1" applyFill="1" applyBorder="1" applyAlignment="1" applyProtection="1">
      <alignment vertical="top"/>
      <protection/>
    </xf>
    <xf numFmtId="0" fontId="67" fillId="0" borderId="10" xfId="59" applyNumberFormat="1" applyFont="1" applyFill="1" applyBorder="1" applyAlignment="1">
      <alignment vertical="top"/>
      <protection/>
    </xf>
    <xf numFmtId="0" fontId="3" fillId="0" borderId="10" xfId="58" applyNumberFormat="1" applyFont="1" applyFill="1" applyBorder="1" applyAlignment="1" applyProtection="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3" fillId="0" borderId="0" xfId="58" applyNumberFormat="1" applyFont="1" applyFill="1" applyAlignment="1" applyProtection="1">
      <alignment vertical="top"/>
      <protection/>
    </xf>
    <xf numFmtId="0" fontId="63" fillId="0" borderId="0" xfId="58" applyNumberFormat="1" applyFont="1" applyFill="1" applyAlignment="1" applyProtection="1">
      <alignment vertical="top"/>
      <protection/>
    </xf>
    <xf numFmtId="0" fontId="0" fillId="0" borderId="0" xfId="58" applyNumberFormat="1" applyFill="1">
      <alignment/>
      <protection/>
    </xf>
    <xf numFmtId="0" fontId="68" fillId="0" borderId="0" xfId="58" applyNumberFormat="1" applyFont="1" applyFill="1">
      <alignment/>
      <protection/>
    </xf>
    <xf numFmtId="10" fontId="69" fillId="33" borderId="10" xfId="64" applyNumberFormat="1" applyFont="1" applyFill="1" applyBorder="1" applyAlignment="1">
      <alignment horizontal="center" vertical="center"/>
    </xf>
    <xf numFmtId="0" fontId="64" fillId="0" borderId="0" xfId="60" applyNumberFormat="1" applyFont="1" applyFill="1" applyBorder="1" applyAlignment="1" applyProtection="1">
      <alignment horizontal="center" vertical="center"/>
      <protection/>
    </xf>
    <xf numFmtId="174" fontId="3" fillId="0" borderId="11" xfId="59" applyNumberFormat="1" applyFont="1" applyFill="1" applyBorder="1" applyAlignment="1">
      <alignment horizontal="center" vertical="center"/>
      <protection/>
    </xf>
    <xf numFmtId="0" fontId="2" fillId="0" borderId="12" xfId="59" applyNumberFormat="1" applyFont="1" applyFill="1" applyBorder="1" applyAlignment="1" applyProtection="1">
      <alignment horizontal="left" vertical="center" wrapText="1"/>
      <protection/>
    </xf>
    <xf numFmtId="0" fontId="2" fillId="0" borderId="10" xfId="58" applyNumberFormat="1" applyFont="1" applyFill="1" applyBorder="1" applyAlignment="1">
      <alignment horizontal="center" vertical="center" wrapText="1"/>
      <protection/>
    </xf>
    <xf numFmtId="0" fontId="2" fillId="0" borderId="11" xfId="58" applyNumberFormat="1" applyFont="1" applyFill="1" applyBorder="1" applyAlignment="1">
      <alignment horizontal="center" vertical="center" wrapText="1"/>
      <protection/>
    </xf>
    <xf numFmtId="0" fontId="3" fillId="0" borderId="11" xfId="59" applyNumberFormat="1" applyFont="1" applyFill="1" applyBorder="1" applyAlignment="1">
      <alignment horizontal="center" vertical="center"/>
      <protection/>
    </xf>
    <xf numFmtId="0" fontId="2" fillId="0" borderId="11" xfId="59" applyNumberFormat="1" applyFont="1" applyFill="1" applyBorder="1" applyAlignment="1">
      <alignment horizontal="left" vertical="center"/>
      <protection/>
    </xf>
    <xf numFmtId="0" fontId="2" fillId="0" borderId="12" xfId="59" applyNumberFormat="1" applyFont="1" applyFill="1" applyBorder="1" applyAlignment="1">
      <alignment horizontal="left" vertical="center"/>
      <protection/>
    </xf>
    <xf numFmtId="0" fontId="0" fillId="0" borderId="0" xfId="58" applyNumberFormat="1" applyFill="1" applyAlignment="1">
      <alignment vertical="center"/>
      <protection/>
    </xf>
    <xf numFmtId="0" fontId="3" fillId="0" borderId="0" xfId="58" applyNumberFormat="1" applyFont="1" applyFill="1" applyBorder="1" applyAlignment="1">
      <alignment horizontal="center" vertical="center"/>
      <protection/>
    </xf>
    <xf numFmtId="0" fontId="70" fillId="33" borderId="10" xfId="59" applyNumberFormat="1" applyFont="1" applyFill="1" applyBorder="1" applyAlignment="1" applyProtection="1">
      <alignment horizontal="center" vertical="center" wrapText="1"/>
      <protection locked="0"/>
    </xf>
    <xf numFmtId="2" fontId="3" fillId="0" borderId="11" xfId="59" applyNumberFormat="1" applyFont="1" applyFill="1" applyBorder="1" applyAlignment="1">
      <alignment horizontal="center" vertical="center"/>
      <protection/>
    </xf>
    <xf numFmtId="0" fontId="3" fillId="0" borderId="14" xfId="59" applyNumberFormat="1" applyFont="1" applyFill="1" applyBorder="1" applyAlignment="1">
      <alignment horizontal="center" vertical="center"/>
      <protection/>
    </xf>
    <xf numFmtId="0" fontId="0" fillId="0" borderId="0" xfId="58" applyNumberFormat="1" applyFill="1" applyAlignment="1">
      <alignment horizontal="center" vertical="center"/>
      <protection/>
    </xf>
    <xf numFmtId="0" fontId="14" fillId="0" borderId="10" xfId="59" applyNumberFormat="1" applyFont="1" applyFill="1" applyBorder="1" applyAlignment="1" applyProtection="1">
      <alignment horizontal="center" vertical="center" wrapText="1"/>
      <protection locked="0"/>
    </xf>
    <xf numFmtId="0" fontId="2" fillId="0" borderId="13" xfId="59" applyNumberFormat="1" applyFont="1" applyFill="1" applyBorder="1" applyAlignment="1">
      <alignment horizontal="center" vertical="center" wrapText="1"/>
      <protection/>
    </xf>
    <xf numFmtId="0" fontId="71" fillId="0" borderId="10" xfId="59" applyNumberFormat="1" applyFont="1" applyFill="1" applyBorder="1" applyAlignment="1">
      <alignment vertical="center" wrapText="1"/>
      <protection/>
    </xf>
    <xf numFmtId="2" fontId="2" fillId="33" borderId="11" xfId="58" applyNumberFormat="1" applyFont="1" applyFill="1" applyBorder="1" applyAlignment="1" applyProtection="1">
      <alignment horizontal="right" vertical="center"/>
      <protection locked="0"/>
    </xf>
    <xf numFmtId="172" fontId="2" fillId="0" borderId="11" xfId="58" applyNumberFormat="1" applyFont="1" applyFill="1" applyBorder="1" applyAlignment="1" applyProtection="1">
      <alignment horizontal="right" vertical="center"/>
      <protection locked="0"/>
    </xf>
    <xf numFmtId="172" fontId="2" fillId="0" borderId="10" xfId="58" applyNumberFormat="1" applyFont="1" applyFill="1" applyBorder="1" applyAlignment="1" applyProtection="1">
      <alignment horizontal="center" vertical="center" wrapText="1"/>
      <protection/>
    </xf>
    <xf numFmtId="172" fontId="2" fillId="0" borderId="10" xfId="58" applyNumberFormat="1" applyFont="1" applyFill="1" applyBorder="1" applyAlignment="1">
      <alignment horizontal="center" vertical="center" wrapText="1"/>
      <protection/>
    </xf>
    <xf numFmtId="172" fontId="2" fillId="0" borderId="11" xfId="58"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0" fontId="3" fillId="0" borderId="11" xfId="59" applyNumberFormat="1" applyFont="1" applyFill="1" applyBorder="1" applyAlignment="1">
      <alignment vertical="center" wrapText="1"/>
      <protection/>
    </xf>
    <xf numFmtId="172" fontId="3" fillId="0" borderId="0" xfId="58" applyNumberFormat="1" applyFont="1" applyFill="1" applyAlignment="1">
      <alignment vertical="center"/>
      <protection/>
    </xf>
    <xf numFmtId="2" fontId="6" fillId="0" borderId="11" xfId="59" applyNumberFormat="1" applyFont="1" applyFill="1" applyBorder="1" applyAlignment="1">
      <alignment vertical="center"/>
      <protection/>
    </xf>
    <xf numFmtId="0" fontId="3" fillId="0" borderId="0" xfId="58" applyNumberFormat="1" applyFont="1" applyFill="1" applyAlignment="1" applyProtection="1">
      <alignment vertical="center"/>
      <protection/>
    </xf>
    <xf numFmtId="172" fontId="72" fillId="0" borderId="17" xfId="59" applyNumberFormat="1" applyFont="1" applyFill="1" applyBorder="1" applyAlignment="1">
      <alignment horizontal="right" vertical="center"/>
      <protection/>
    </xf>
    <xf numFmtId="172" fontId="6" fillId="0" borderId="18" xfId="59" applyNumberFormat="1" applyFont="1" applyFill="1" applyBorder="1" applyAlignment="1">
      <alignment horizontal="right" vertical="center"/>
      <protection/>
    </xf>
    <xf numFmtId="0" fontId="11" fillId="0" borderId="0" xfId="59" applyNumberFormat="1" applyFill="1" applyAlignment="1">
      <alignment vertical="center"/>
      <protection/>
    </xf>
    <xf numFmtId="2" fontId="73" fillId="0" borderId="11" xfId="0" applyNumberFormat="1" applyFont="1" applyFill="1" applyBorder="1" applyAlignment="1">
      <alignment horizontal="center" vertical="center"/>
    </xf>
    <xf numFmtId="0" fontId="11" fillId="0" borderId="11"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9" xfId="0" applyFill="1" applyBorder="1" applyAlignment="1">
      <alignment horizontal="center" vertical="center"/>
    </xf>
    <xf numFmtId="0" fontId="15" fillId="0" borderId="11" xfId="58" applyFont="1" applyFill="1" applyBorder="1" applyAlignment="1">
      <alignment vertical="center" wrapText="1"/>
      <protection/>
    </xf>
    <xf numFmtId="0" fontId="15" fillId="0" borderId="11" xfId="58" applyFont="1" applyFill="1" applyBorder="1" applyAlignment="1">
      <alignment vertical="top" wrapText="1"/>
      <protection/>
    </xf>
    <xf numFmtId="0" fontId="74" fillId="0" borderId="11" xfId="57" applyFont="1" applyFill="1" applyBorder="1" applyAlignment="1">
      <alignment horizontal="left" vertical="center" wrapText="1"/>
      <protection/>
    </xf>
    <xf numFmtId="0" fontId="74" fillId="0" borderId="11" xfId="57" applyFont="1" applyFill="1" applyBorder="1" applyAlignment="1">
      <alignment vertical="center" wrapText="1"/>
      <protection/>
    </xf>
    <xf numFmtId="0" fontId="15" fillId="0" borderId="11" xfId="58" applyFont="1" applyFill="1" applyBorder="1" applyAlignment="1">
      <alignment horizontal="left" vertical="center" wrapText="1"/>
      <protection/>
    </xf>
    <xf numFmtId="0" fontId="15" fillId="0" borderId="11" xfId="58" applyFont="1" applyFill="1" applyBorder="1" applyAlignment="1">
      <alignment horizontal="left" vertical="top" wrapText="1"/>
      <protection/>
    </xf>
    <xf numFmtId="0" fontId="75" fillId="0" borderId="11" xfId="0" applyFont="1" applyFill="1" applyBorder="1" applyAlignment="1">
      <alignment horizontal="center" vertical="center" wrapText="1"/>
    </xf>
    <xf numFmtId="0" fontId="75" fillId="0" borderId="11" xfId="0" applyFont="1" applyFill="1" applyBorder="1" applyAlignment="1">
      <alignment horizontal="center" vertical="center"/>
    </xf>
    <xf numFmtId="173" fontId="3" fillId="0" borderId="11" xfId="59" applyNumberFormat="1" applyFont="1" applyFill="1" applyBorder="1" applyAlignment="1">
      <alignment horizontal="center" vertical="center"/>
      <protection/>
    </xf>
    <xf numFmtId="1" fontId="3" fillId="0" borderId="11" xfId="59" applyNumberFormat="1" applyFont="1" applyFill="1" applyBorder="1" applyAlignment="1">
      <alignment horizontal="center" vertical="center"/>
      <protection/>
    </xf>
    <xf numFmtId="0" fontId="74" fillId="0" borderId="11" xfId="57" applyFont="1" applyFill="1" applyBorder="1" applyAlignment="1">
      <alignment horizontal="left" vertical="top" wrapText="1"/>
      <protection/>
    </xf>
    <xf numFmtId="0" fontId="2" fillId="0" borderId="12" xfId="58" applyNumberFormat="1" applyFont="1" applyFill="1" applyBorder="1" applyAlignment="1">
      <alignment horizontal="center" vertical="center" wrapText="1"/>
      <protection/>
    </xf>
    <xf numFmtId="0" fontId="2" fillId="0" borderId="15" xfId="58" applyNumberFormat="1" applyFont="1" applyFill="1" applyBorder="1" applyAlignment="1">
      <alignment horizontal="center" vertical="center" wrapText="1"/>
      <protection/>
    </xf>
    <xf numFmtId="0" fontId="2" fillId="0" borderId="20" xfId="58" applyNumberFormat="1" applyFont="1" applyFill="1" applyBorder="1" applyAlignment="1">
      <alignment horizontal="center" vertical="center" wrapText="1"/>
      <protection/>
    </xf>
    <xf numFmtId="0" fontId="6" fillId="0" borderId="12"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6"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65" fillId="0" borderId="21" xfId="58" applyNumberFormat="1" applyFont="1" applyFill="1" applyBorder="1" applyAlignment="1" applyProtection="1">
      <alignment horizontal="center" wrapText="1"/>
      <protection locked="0"/>
    </xf>
    <xf numFmtId="0" fontId="2" fillId="33" borderId="12" xfId="59" applyNumberFormat="1" applyFont="1" applyFill="1" applyBorder="1" applyAlignment="1" applyProtection="1">
      <alignment horizontal="left" vertical="top"/>
      <protection locked="0"/>
    </xf>
    <xf numFmtId="0" fontId="2" fillId="0" borderId="15"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6" xfId="57"/>
    <cellStyle name="Normal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pageSetUpPr fitToPage="1"/>
  </sheetPr>
  <dimension ref="A1:II87"/>
  <sheetViews>
    <sheetView showGridLines="0" view="pageBreakPreview" zoomScale="70" zoomScaleNormal="73" zoomScaleSheetLayoutView="70" zoomScalePageLayoutView="0" workbookViewId="0" topLeftCell="A1">
      <selection activeCell="M14" sqref="M14"/>
    </sheetView>
  </sheetViews>
  <sheetFormatPr defaultColWidth="9.140625" defaultRowHeight="15"/>
  <cols>
    <col min="1" max="1" width="15.421875" style="49" customWidth="1"/>
    <col min="2" max="2" width="47.8515625" style="38" customWidth="1"/>
    <col min="3" max="3" width="10.140625" style="38" hidden="1" customWidth="1"/>
    <col min="4" max="4" width="14.57421875" style="54" customWidth="1"/>
    <col min="5" max="5" width="11.28125" style="54" customWidth="1"/>
    <col min="6" max="6" width="14.421875" style="54" hidden="1" customWidth="1"/>
    <col min="7" max="7" width="14.140625" style="38" hidden="1" customWidth="1"/>
    <col min="8" max="9" width="12.140625" style="38" hidden="1" customWidth="1"/>
    <col min="10" max="10" width="9.00390625" style="38" hidden="1" customWidth="1"/>
    <col min="11" max="11" width="19.57421875" style="38" hidden="1" customWidth="1"/>
    <col min="12" max="12" width="14.28125" style="38" hidden="1" customWidth="1"/>
    <col min="13" max="13" width="19.00390625" style="49" customWidth="1"/>
    <col min="14" max="14" width="15.28125" style="70" hidden="1" customWidth="1"/>
    <col min="15" max="15" width="14.28125" style="49" hidden="1" customWidth="1"/>
    <col min="16" max="16" width="17.28125" style="49" hidden="1" customWidth="1"/>
    <col min="17" max="17" width="18.421875" style="49" hidden="1" customWidth="1"/>
    <col min="18" max="18" width="17.421875" style="49" hidden="1" customWidth="1"/>
    <col min="19" max="19" width="14.7109375" style="49" hidden="1" customWidth="1"/>
    <col min="20" max="20" width="14.8515625" style="49" hidden="1" customWidth="1"/>
    <col min="21" max="21" width="16.421875" style="49" hidden="1" customWidth="1"/>
    <col min="22" max="22" width="13.00390625" style="49" hidden="1" customWidth="1"/>
    <col min="23" max="51" width="9.140625" style="49" hidden="1" customWidth="1"/>
    <col min="52" max="52" width="10.28125" style="49" hidden="1" customWidth="1"/>
    <col min="53" max="53" width="20.28125" style="49" customWidth="1"/>
    <col min="54" max="54" width="18.8515625" style="49" hidden="1" customWidth="1"/>
    <col min="55" max="55" width="43.57421875" style="49" customWidth="1"/>
    <col min="56" max="238" width="9.140625" style="38" customWidth="1"/>
    <col min="239" max="243" width="9.140625" style="39" customWidth="1"/>
    <col min="244" max="16384" width="9.140625" style="38" customWidth="1"/>
  </cols>
  <sheetData>
    <row r="1" spans="1:243" s="1" customFormat="1" ht="25.5" customHeight="1">
      <c r="A1" s="92" t="str">
        <f>B2&amp;" BoQ"</f>
        <v>Item Rate BoQ</v>
      </c>
      <c r="B1" s="92"/>
      <c r="C1" s="92"/>
      <c r="D1" s="92"/>
      <c r="E1" s="92"/>
      <c r="F1" s="92"/>
      <c r="G1" s="92"/>
      <c r="H1" s="92"/>
      <c r="I1" s="92"/>
      <c r="J1" s="92"/>
      <c r="K1" s="92"/>
      <c r="L1" s="92"/>
      <c r="O1" s="2"/>
      <c r="P1" s="2"/>
      <c r="Q1" s="3"/>
      <c r="IE1" s="3"/>
      <c r="IF1" s="3"/>
      <c r="IG1" s="3"/>
      <c r="IH1" s="3"/>
      <c r="II1" s="3"/>
    </row>
    <row r="2" spans="1:17" s="1" customFormat="1" ht="25.5" customHeight="1" hidden="1">
      <c r="A2" s="4" t="s">
        <v>3</v>
      </c>
      <c r="B2" s="4" t="s">
        <v>4</v>
      </c>
      <c r="C2" s="41" t="s">
        <v>5</v>
      </c>
      <c r="D2" s="41" t="s">
        <v>6</v>
      </c>
      <c r="E2" s="4" t="s">
        <v>7</v>
      </c>
      <c r="F2" s="50"/>
      <c r="J2" s="5"/>
      <c r="K2" s="5"/>
      <c r="L2" s="5"/>
      <c r="O2" s="2"/>
      <c r="P2" s="2"/>
      <c r="Q2" s="3"/>
    </row>
    <row r="3" spans="1:243" s="1" customFormat="1" ht="30" customHeight="1" hidden="1">
      <c r="A3" s="1" t="s">
        <v>8</v>
      </c>
      <c r="C3" s="1" t="s">
        <v>9</v>
      </c>
      <c r="D3" s="50"/>
      <c r="E3" s="50"/>
      <c r="F3" s="50"/>
      <c r="IE3" s="3"/>
      <c r="IF3" s="3"/>
      <c r="IG3" s="3"/>
      <c r="IH3" s="3"/>
      <c r="II3" s="3"/>
    </row>
    <row r="4" spans="1:243" s="6" customFormat="1" ht="30.75" customHeight="1">
      <c r="A4" s="93" t="s">
        <v>58</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E4" s="7"/>
      <c r="IF4" s="7"/>
      <c r="IG4" s="7"/>
      <c r="IH4" s="7"/>
      <c r="II4" s="7"/>
    </row>
    <row r="5" spans="1:243" s="6" customFormat="1" ht="30.75" customHeight="1">
      <c r="A5" s="93" t="s">
        <v>87</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7"/>
      <c r="IF5" s="7"/>
      <c r="IG5" s="7"/>
      <c r="IH5" s="7"/>
      <c r="II5" s="7"/>
    </row>
    <row r="6" spans="1:243" s="6" customFormat="1" ht="30.75" customHeight="1">
      <c r="A6" s="93" t="s">
        <v>86</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7"/>
      <c r="IF6" s="7"/>
      <c r="IG6" s="7"/>
      <c r="IH6" s="7"/>
      <c r="II6" s="7"/>
    </row>
    <row r="7" spans="1:243" s="6" customFormat="1" ht="29.25" customHeight="1" hidden="1">
      <c r="A7" s="94" t="s">
        <v>10</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IE7" s="7"/>
      <c r="IF7" s="7"/>
      <c r="IG7" s="7"/>
      <c r="IH7" s="7"/>
      <c r="II7" s="7"/>
    </row>
    <row r="8" spans="1:243" s="8" customFormat="1" ht="61.5" customHeight="1">
      <c r="A8" s="43" t="s">
        <v>50</v>
      </c>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7"/>
      <c r="IE8" s="9"/>
      <c r="IF8" s="9"/>
      <c r="IG8" s="9"/>
      <c r="IH8" s="9"/>
      <c r="II8" s="9"/>
    </row>
    <row r="9" spans="1:243" s="10" customFormat="1" ht="61.5" customHeight="1">
      <c r="A9" s="86" t="s">
        <v>11</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1"/>
      <c r="IF9" s="11"/>
      <c r="IG9" s="11"/>
      <c r="IH9" s="11"/>
      <c r="II9" s="11"/>
    </row>
    <row r="10" spans="1:243" s="13" customFormat="1" ht="18.75" customHeight="1">
      <c r="A10" s="44" t="s">
        <v>12</v>
      </c>
      <c r="B10" s="12" t="s">
        <v>13</v>
      </c>
      <c r="C10" s="12" t="s">
        <v>13</v>
      </c>
      <c r="D10" s="44" t="s">
        <v>12</v>
      </c>
      <c r="E10" s="44" t="s">
        <v>13</v>
      </c>
      <c r="F10" s="44" t="s">
        <v>14</v>
      </c>
      <c r="G10" s="12" t="s">
        <v>14</v>
      </c>
      <c r="H10" s="12" t="s">
        <v>15</v>
      </c>
      <c r="I10" s="12" t="s">
        <v>13</v>
      </c>
      <c r="J10" s="12" t="s">
        <v>12</v>
      </c>
      <c r="K10" s="12" t="s">
        <v>16</v>
      </c>
      <c r="L10" s="12" t="s">
        <v>13</v>
      </c>
      <c r="M10" s="44" t="s">
        <v>12</v>
      </c>
      <c r="N10" s="44" t="s">
        <v>14</v>
      </c>
      <c r="O10" s="44" t="s">
        <v>14</v>
      </c>
      <c r="P10" s="44" t="s">
        <v>14</v>
      </c>
      <c r="Q10" s="44" t="s">
        <v>14</v>
      </c>
      <c r="R10" s="44" t="s">
        <v>15</v>
      </c>
      <c r="S10" s="44" t="s">
        <v>15</v>
      </c>
      <c r="T10" s="44" t="s">
        <v>14</v>
      </c>
      <c r="U10" s="44" t="s">
        <v>14</v>
      </c>
      <c r="V10" s="44" t="s">
        <v>14</v>
      </c>
      <c r="W10" s="44" t="s">
        <v>14</v>
      </c>
      <c r="X10" s="44" t="s">
        <v>15</v>
      </c>
      <c r="Y10" s="44" t="s">
        <v>15</v>
      </c>
      <c r="Z10" s="44" t="s">
        <v>14</v>
      </c>
      <c r="AA10" s="44" t="s">
        <v>14</v>
      </c>
      <c r="AB10" s="44" t="s">
        <v>14</v>
      </c>
      <c r="AC10" s="44" t="s">
        <v>14</v>
      </c>
      <c r="AD10" s="44" t="s">
        <v>15</v>
      </c>
      <c r="AE10" s="44" t="s">
        <v>15</v>
      </c>
      <c r="AF10" s="44" t="s">
        <v>14</v>
      </c>
      <c r="AG10" s="44" t="s">
        <v>14</v>
      </c>
      <c r="AH10" s="44" t="s">
        <v>14</v>
      </c>
      <c r="AI10" s="44" t="s">
        <v>14</v>
      </c>
      <c r="AJ10" s="44" t="s">
        <v>15</v>
      </c>
      <c r="AK10" s="44" t="s">
        <v>15</v>
      </c>
      <c r="AL10" s="44" t="s">
        <v>14</v>
      </c>
      <c r="AM10" s="44" t="s">
        <v>14</v>
      </c>
      <c r="AN10" s="44" t="s">
        <v>14</v>
      </c>
      <c r="AO10" s="44" t="s">
        <v>14</v>
      </c>
      <c r="AP10" s="44" t="s">
        <v>15</v>
      </c>
      <c r="AQ10" s="44" t="s">
        <v>15</v>
      </c>
      <c r="AR10" s="44" t="s">
        <v>14</v>
      </c>
      <c r="AS10" s="44" t="s">
        <v>14</v>
      </c>
      <c r="AT10" s="44" t="s">
        <v>12</v>
      </c>
      <c r="AU10" s="44" t="s">
        <v>12</v>
      </c>
      <c r="AV10" s="44" t="s">
        <v>15</v>
      </c>
      <c r="AW10" s="44" t="s">
        <v>15</v>
      </c>
      <c r="AX10" s="44" t="s">
        <v>12</v>
      </c>
      <c r="AY10" s="44" t="s">
        <v>12</v>
      </c>
      <c r="AZ10" s="44" t="s">
        <v>17</v>
      </c>
      <c r="BA10" s="44" t="s">
        <v>12</v>
      </c>
      <c r="BB10" s="44" t="s">
        <v>12</v>
      </c>
      <c r="BC10" s="44" t="s">
        <v>13</v>
      </c>
      <c r="IE10" s="14"/>
      <c r="IF10" s="14"/>
      <c r="IG10" s="14"/>
      <c r="IH10" s="14"/>
      <c r="II10" s="14"/>
    </row>
    <row r="11" spans="1:243" s="10" customFormat="1" ht="73.5" customHeight="1">
      <c r="A11" s="44" t="s">
        <v>0</v>
      </c>
      <c r="B11" s="44" t="s">
        <v>18</v>
      </c>
      <c r="C11" s="44" t="s">
        <v>1</v>
      </c>
      <c r="D11" s="44" t="s">
        <v>19</v>
      </c>
      <c r="E11" s="44" t="s">
        <v>20</v>
      </c>
      <c r="F11" s="44" t="s">
        <v>51</v>
      </c>
      <c r="G11" s="44"/>
      <c r="H11" s="44"/>
      <c r="I11" s="44" t="s">
        <v>21</v>
      </c>
      <c r="J11" s="44" t="s">
        <v>22</v>
      </c>
      <c r="K11" s="44" t="s">
        <v>23</v>
      </c>
      <c r="L11" s="44" t="s">
        <v>24</v>
      </c>
      <c r="M11" s="56" t="s">
        <v>60</v>
      </c>
      <c r="N11" s="44" t="s">
        <v>25</v>
      </c>
      <c r="O11" s="44" t="s">
        <v>26</v>
      </c>
      <c r="P11" s="44" t="s">
        <v>27</v>
      </c>
      <c r="Q11" s="44" t="s">
        <v>28</v>
      </c>
      <c r="R11" s="44"/>
      <c r="S11" s="44"/>
      <c r="T11" s="44" t="s">
        <v>29</v>
      </c>
      <c r="U11" s="44" t="s">
        <v>30</v>
      </c>
      <c r="V11" s="44" t="s">
        <v>31</v>
      </c>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57" t="s">
        <v>59</v>
      </c>
      <c r="BB11" s="57" t="s">
        <v>32</v>
      </c>
      <c r="BC11" s="57" t="s">
        <v>33</v>
      </c>
      <c r="IE11" s="11"/>
      <c r="IF11" s="11"/>
      <c r="IG11" s="11"/>
      <c r="IH11" s="11"/>
      <c r="II11" s="11"/>
    </row>
    <row r="12" spans="1:243" s="13" customFormat="1" ht="15">
      <c r="A12" s="45">
        <v>1</v>
      </c>
      <c r="B12" s="15">
        <v>2</v>
      </c>
      <c r="C12" s="15">
        <v>3</v>
      </c>
      <c r="D12" s="45">
        <v>4</v>
      </c>
      <c r="E12" s="45">
        <v>5</v>
      </c>
      <c r="F12" s="45">
        <v>6</v>
      </c>
      <c r="G12" s="15">
        <v>7</v>
      </c>
      <c r="H12" s="15">
        <v>8</v>
      </c>
      <c r="I12" s="15">
        <v>9</v>
      </c>
      <c r="J12" s="15">
        <v>10</v>
      </c>
      <c r="K12" s="15">
        <v>11</v>
      </c>
      <c r="L12" s="15">
        <v>12</v>
      </c>
      <c r="M12" s="45">
        <v>13</v>
      </c>
      <c r="N12" s="45">
        <v>14</v>
      </c>
      <c r="O12" s="45">
        <v>15</v>
      </c>
      <c r="P12" s="45">
        <v>16</v>
      </c>
      <c r="Q12" s="45">
        <v>17</v>
      </c>
      <c r="R12" s="45">
        <v>18</v>
      </c>
      <c r="S12" s="45">
        <v>19</v>
      </c>
      <c r="T12" s="45">
        <v>20</v>
      </c>
      <c r="U12" s="45">
        <v>21</v>
      </c>
      <c r="V12" s="45">
        <v>22</v>
      </c>
      <c r="W12" s="45">
        <v>23</v>
      </c>
      <c r="X12" s="45">
        <v>24</v>
      </c>
      <c r="Y12" s="45">
        <v>25</v>
      </c>
      <c r="Z12" s="45">
        <v>26</v>
      </c>
      <c r="AA12" s="45">
        <v>27</v>
      </c>
      <c r="AB12" s="45">
        <v>28</v>
      </c>
      <c r="AC12" s="45">
        <v>29</v>
      </c>
      <c r="AD12" s="45">
        <v>30</v>
      </c>
      <c r="AE12" s="45">
        <v>31</v>
      </c>
      <c r="AF12" s="45">
        <v>32</v>
      </c>
      <c r="AG12" s="45">
        <v>33</v>
      </c>
      <c r="AH12" s="45">
        <v>34</v>
      </c>
      <c r="AI12" s="45">
        <v>35</v>
      </c>
      <c r="AJ12" s="45">
        <v>36</v>
      </c>
      <c r="AK12" s="45">
        <v>37</v>
      </c>
      <c r="AL12" s="45">
        <v>38</v>
      </c>
      <c r="AM12" s="45">
        <v>39</v>
      </c>
      <c r="AN12" s="45">
        <v>40</v>
      </c>
      <c r="AO12" s="45">
        <v>41</v>
      </c>
      <c r="AP12" s="45">
        <v>42</v>
      </c>
      <c r="AQ12" s="45">
        <v>43</v>
      </c>
      <c r="AR12" s="45">
        <v>44</v>
      </c>
      <c r="AS12" s="45">
        <v>45</v>
      </c>
      <c r="AT12" s="45">
        <v>46</v>
      </c>
      <c r="AU12" s="45">
        <v>47</v>
      </c>
      <c r="AV12" s="45">
        <v>48</v>
      </c>
      <c r="AW12" s="45">
        <v>49</v>
      </c>
      <c r="AX12" s="45">
        <v>50</v>
      </c>
      <c r="AY12" s="45">
        <v>51</v>
      </c>
      <c r="AZ12" s="45">
        <v>52</v>
      </c>
      <c r="BA12" s="45">
        <v>53</v>
      </c>
      <c r="BB12" s="45">
        <v>54</v>
      </c>
      <c r="BC12" s="45">
        <v>55</v>
      </c>
      <c r="IE12" s="14"/>
      <c r="IF12" s="14"/>
      <c r="IG12" s="14"/>
      <c r="IH12" s="14"/>
      <c r="II12" s="14"/>
    </row>
    <row r="13" spans="1:243" s="20" customFormat="1" ht="104.25" customHeight="1">
      <c r="A13" s="84">
        <v>1</v>
      </c>
      <c r="B13" s="75" t="s">
        <v>61</v>
      </c>
      <c r="C13" s="16"/>
      <c r="D13" s="71">
        <v>40</v>
      </c>
      <c r="E13" s="72" t="s">
        <v>81</v>
      </c>
      <c r="F13" s="52"/>
      <c r="G13" s="22"/>
      <c r="H13" s="22"/>
      <c r="I13" s="17" t="s">
        <v>37</v>
      </c>
      <c r="J13" s="18">
        <f aca="true" t="shared" si="0" ref="J13:J83">IF(I13="Less(-)",-1,1)</f>
        <v>1</v>
      </c>
      <c r="K13" s="19" t="s">
        <v>47</v>
      </c>
      <c r="L13" s="19" t="s">
        <v>7</v>
      </c>
      <c r="M13" s="58"/>
      <c r="N13" s="59"/>
      <c r="O13" s="59"/>
      <c r="P13" s="60"/>
      <c r="Q13" s="59"/>
      <c r="R13" s="59"/>
      <c r="S13" s="61"/>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3">
        <f aca="true" t="shared" si="1" ref="BA13:BA83">total_amount_ba($B$2,$D$2,D13,F13,J13,K13,M13)</f>
        <v>0</v>
      </c>
      <c r="BB13" s="63">
        <f aca="true" t="shared" si="2" ref="BB13:BB25">BA13+SUM(N13:AZ13)</f>
        <v>0</v>
      </c>
      <c r="BC13" s="64" t="str">
        <f aca="true" t="shared" si="3" ref="BC13:BC83">SpellNumber(L13,BB13)</f>
        <v>INR Zero Only</v>
      </c>
      <c r="IE13" s="21">
        <v>1.02</v>
      </c>
      <c r="IF13" s="21" t="s">
        <v>39</v>
      </c>
      <c r="IG13" s="21" t="s">
        <v>40</v>
      </c>
      <c r="IH13" s="21">
        <v>213</v>
      </c>
      <c r="II13" s="21" t="s">
        <v>36</v>
      </c>
    </row>
    <row r="14" spans="1:243" s="20" customFormat="1" ht="66">
      <c r="A14" s="46">
        <v>2</v>
      </c>
      <c r="B14" s="76" t="s">
        <v>114</v>
      </c>
      <c r="C14" s="16"/>
      <c r="D14" s="71">
        <v>113.17</v>
      </c>
      <c r="E14" s="72" t="s">
        <v>81</v>
      </c>
      <c r="F14" s="52"/>
      <c r="G14" s="22"/>
      <c r="H14" s="22"/>
      <c r="I14" s="17" t="s">
        <v>37</v>
      </c>
      <c r="J14" s="18">
        <f t="shared" si="0"/>
        <v>1</v>
      </c>
      <c r="K14" s="19" t="s">
        <v>47</v>
      </c>
      <c r="L14" s="19" t="s">
        <v>7</v>
      </c>
      <c r="M14" s="58"/>
      <c r="N14" s="59"/>
      <c r="O14" s="59"/>
      <c r="P14" s="60"/>
      <c r="Q14" s="59"/>
      <c r="R14" s="59"/>
      <c r="S14" s="61"/>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3">
        <f t="shared" si="1"/>
        <v>0</v>
      </c>
      <c r="BB14" s="63">
        <f t="shared" si="2"/>
        <v>0</v>
      </c>
      <c r="BC14" s="64" t="str">
        <f t="shared" si="3"/>
        <v>INR Zero Only</v>
      </c>
      <c r="IE14" s="21">
        <v>2</v>
      </c>
      <c r="IF14" s="21" t="s">
        <v>34</v>
      </c>
      <c r="IG14" s="21" t="s">
        <v>41</v>
      </c>
      <c r="IH14" s="21">
        <v>10</v>
      </c>
      <c r="II14" s="21" t="s">
        <v>36</v>
      </c>
    </row>
    <row r="15" spans="1:243" s="20" customFormat="1" ht="86.25" customHeight="1">
      <c r="A15" s="84">
        <v>3</v>
      </c>
      <c r="B15" s="76" t="s">
        <v>88</v>
      </c>
      <c r="C15" s="16"/>
      <c r="D15" s="71">
        <v>27</v>
      </c>
      <c r="E15" s="72" t="s">
        <v>81</v>
      </c>
      <c r="F15" s="52"/>
      <c r="G15" s="22"/>
      <c r="H15" s="22"/>
      <c r="I15" s="17" t="s">
        <v>37</v>
      </c>
      <c r="J15" s="18">
        <f t="shared" si="0"/>
        <v>1</v>
      </c>
      <c r="K15" s="19" t="s">
        <v>47</v>
      </c>
      <c r="L15" s="19" t="s">
        <v>7</v>
      </c>
      <c r="M15" s="58"/>
      <c r="N15" s="59"/>
      <c r="O15" s="59"/>
      <c r="P15" s="60"/>
      <c r="Q15" s="59"/>
      <c r="R15" s="59"/>
      <c r="S15" s="61"/>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3">
        <f t="shared" si="1"/>
        <v>0</v>
      </c>
      <c r="BB15" s="63">
        <f t="shared" si="2"/>
        <v>0</v>
      </c>
      <c r="BC15" s="64" t="str">
        <f t="shared" si="3"/>
        <v>INR Zero Only</v>
      </c>
      <c r="IE15" s="21">
        <v>3</v>
      </c>
      <c r="IF15" s="21" t="s">
        <v>42</v>
      </c>
      <c r="IG15" s="21" t="s">
        <v>43</v>
      </c>
      <c r="IH15" s="21">
        <v>10</v>
      </c>
      <c r="II15" s="21" t="s">
        <v>36</v>
      </c>
    </row>
    <row r="16" spans="1:243" s="20" customFormat="1" ht="71.25" customHeight="1">
      <c r="A16" s="46">
        <v>4</v>
      </c>
      <c r="B16" s="76" t="s">
        <v>89</v>
      </c>
      <c r="C16" s="16"/>
      <c r="D16" s="71">
        <v>150.31</v>
      </c>
      <c r="E16" s="72" t="s">
        <v>81</v>
      </c>
      <c r="F16" s="52"/>
      <c r="G16" s="22"/>
      <c r="H16" s="22"/>
      <c r="I16" s="17" t="s">
        <v>37</v>
      </c>
      <c r="J16" s="18">
        <f t="shared" si="0"/>
        <v>1</v>
      </c>
      <c r="K16" s="19" t="s">
        <v>47</v>
      </c>
      <c r="L16" s="19" t="s">
        <v>7</v>
      </c>
      <c r="M16" s="58"/>
      <c r="N16" s="59"/>
      <c r="O16" s="59"/>
      <c r="P16" s="60"/>
      <c r="Q16" s="59"/>
      <c r="R16" s="59"/>
      <c r="S16" s="61"/>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3">
        <f t="shared" si="1"/>
        <v>0</v>
      </c>
      <c r="BB16" s="63">
        <f t="shared" si="2"/>
        <v>0</v>
      </c>
      <c r="BC16" s="64" t="str">
        <f t="shared" si="3"/>
        <v>INR Zero Only</v>
      </c>
      <c r="IE16" s="21">
        <v>1.01</v>
      </c>
      <c r="IF16" s="21" t="s">
        <v>38</v>
      </c>
      <c r="IG16" s="21" t="s">
        <v>35</v>
      </c>
      <c r="IH16" s="21">
        <v>123.223</v>
      </c>
      <c r="II16" s="21" t="s">
        <v>36</v>
      </c>
    </row>
    <row r="17" spans="1:243" s="20" customFormat="1" ht="81.75" customHeight="1">
      <c r="A17" s="84">
        <v>5</v>
      </c>
      <c r="B17" s="76" t="s">
        <v>115</v>
      </c>
      <c r="C17" s="16"/>
      <c r="D17" s="71">
        <v>150.31</v>
      </c>
      <c r="E17" s="72" t="s">
        <v>81</v>
      </c>
      <c r="F17" s="52"/>
      <c r="G17" s="22"/>
      <c r="H17" s="22"/>
      <c r="I17" s="17" t="s">
        <v>37</v>
      </c>
      <c r="J17" s="18">
        <f aca="true" t="shared" si="4" ref="J17:J22">IF(I17="Less(-)",-1,1)</f>
        <v>1</v>
      </c>
      <c r="K17" s="19" t="s">
        <v>47</v>
      </c>
      <c r="L17" s="19" t="s">
        <v>7</v>
      </c>
      <c r="M17" s="58"/>
      <c r="N17" s="59"/>
      <c r="O17" s="59"/>
      <c r="P17" s="60"/>
      <c r="Q17" s="59"/>
      <c r="R17" s="59"/>
      <c r="S17" s="61"/>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3">
        <f aca="true" t="shared" si="5" ref="BA17:BA22">total_amount_ba($B$2,$D$2,D17,F17,J17,K17,M17)</f>
        <v>0</v>
      </c>
      <c r="BB17" s="63">
        <f aca="true" t="shared" si="6" ref="BB17:BB22">BA17+SUM(N17:AZ17)</f>
        <v>0</v>
      </c>
      <c r="BC17" s="64" t="str">
        <f aca="true" t="shared" si="7" ref="BC17:BC22">SpellNumber(L17,BB17)</f>
        <v>INR Zero Only</v>
      </c>
      <c r="IE17" s="21">
        <v>1.02</v>
      </c>
      <c r="IF17" s="21" t="s">
        <v>39</v>
      </c>
      <c r="IG17" s="21" t="s">
        <v>40</v>
      </c>
      <c r="IH17" s="21">
        <v>213</v>
      </c>
      <c r="II17" s="21" t="s">
        <v>36</v>
      </c>
    </row>
    <row r="18" spans="1:243" s="20" customFormat="1" ht="97.5" customHeight="1">
      <c r="A18" s="46">
        <v>6</v>
      </c>
      <c r="B18" s="75" t="s">
        <v>91</v>
      </c>
      <c r="C18" s="16"/>
      <c r="D18" s="71">
        <v>5000</v>
      </c>
      <c r="E18" s="72" t="s">
        <v>83</v>
      </c>
      <c r="F18" s="52"/>
      <c r="G18" s="22"/>
      <c r="H18" s="22"/>
      <c r="I18" s="17" t="s">
        <v>37</v>
      </c>
      <c r="J18" s="18">
        <f t="shared" si="4"/>
        <v>1</v>
      </c>
      <c r="K18" s="19" t="s">
        <v>47</v>
      </c>
      <c r="L18" s="19" t="s">
        <v>7</v>
      </c>
      <c r="M18" s="58"/>
      <c r="N18" s="59"/>
      <c r="O18" s="59"/>
      <c r="P18" s="60"/>
      <c r="Q18" s="59"/>
      <c r="R18" s="59"/>
      <c r="S18" s="61"/>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3">
        <f t="shared" si="5"/>
        <v>0</v>
      </c>
      <c r="BB18" s="63">
        <f t="shared" si="6"/>
        <v>0</v>
      </c>
      <c r="BC18" s="64" t="str">
        <f t="shared" si="7"/>
        <v>INR Zero Only</v>
      </c>
      <c r="IE18" s="21"/>
      <c r="IF18" s="21"/>
      <c r="IG18" s="21"/>
      <c r="IH18" s="21"/>
      <c r="II18" s="21"/>
    </row>
    <row r="19" spans="1:243" s="20" customFormat="1" ht="69" customHeight="1">
      <c r="A19" s="84">
        <v>7</v>
      </c>
      <c r="B19" s="75" t="s">
        <v>90</v>
      </c>
      <c r="C19" s="16"/>
      <c r="D19" s="71">
        <v>671.57</v>
      </c>
      <c r="E19" s="72" t="s">
        <v>84</v>
      </c>
      <c r="F19" s="52"/>
      <c r="G19" s="22"/>
      <c r="H19" s="22"/>
      <c r="I19" s="17" t="s">
        <v>37</v>
      </c>
      <c r="J19" s="18">
        <f t="shared" si="4"/>
        <v>1</v>
      </c>
      <c r="K19" s="19" t="s">
        <v>47</v>
      </c>
      <c r="L19" s="19" t="s">
        <v>7</v>
      </c>
      <c r="M19" s="58"/>
      <c r="N19" s="59"/>
      <c r="O19" s="59"/>
      <c r="P19" s="60"/>
      <c r="Q19" s="59"/>
      <c r="R19" s="59"/>
      <c r="S19" s="61"/>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3">
        <f t="shared" si="5"/>
        <v>0</v>
      </c>
      <c r="BB19" s="63">
        <f t="shared" si="6"/>
        <v>0</v>
      </c>
      <c r="BC19" s="64" t="str">
        <f t="shared" si="7"/>
        <v>INR Zero Only</v>
      </c>
      <c r="IE19" s="21"/>
      <c r="IF19" s="21"/>
      <c r="IG19" s="21"/>
      <c r="IH19" s="21"/>
      <c r="II19" s="21"/>
    </row>
    <row r="20" spans="1:243" s="20" customFormat="1" ht="99">
      <c r="A20" s="46">
        <v>8</v>
      </c>
      <c r="B20" s="75" t="s">
        <v>62</v>
      </c>
      <c r="C20" s="16"/>
      <c r="D20" s="71">
        <v>223.92</v>
      </c>
      <c r="E20" s="72" t="s">
        <v>81</v>
      </c>
      <c r="F20" s="52"/>
      <c r="G20" s="22"/>
      <c r="H20" s="22"/>
      <c r="I20" s="17" t="s">
        <v>37</v>
      </c>
      <c r="J20" s="18">
        <f t="shared" si="4"/>
        <v>1</v>
      </c>
      <c r="K20" s="19" t="s">
        <v>47</v>
      </c>
      <c r="L20" s="19" t="s">
        <v>7</v>
      </c>
      <c r="M20" s="58"/>
      <c r="N20" s="59"/>
      <c r="O20" s="59"/>
      <c r="P20" s="60"/>
      <c r="Q20" s="59"/>
      <c r="R20" s="59"/>
      <c r="S20" s="61"/>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3">
        <f t="shared" si="5"/>
        <v>0</v>
      </c>
      <c r="BB20" s="63">
        <f t="shared" si="6"/>
        <v>0</v>
      </c>
      <c r="BC20" s="64" t="str">
        <f t="shared" si="7"/>
        <v>INR Zero Only</v>
      </c>
      <c r="IE20" s="21"/>
      <c r="IF20" s="21"/>
      <c r="IG20" s="21"/>
      <c r="IH20" s="21"/>
      <c r="II20" s="21"/>
    </row>
    <row r="21" spans="1:243" s="20" customFormat="1" ht="147.75" customHeight="1">
      <c r="A21" s="84">
        <v>9</v>
      </c>
      <c r="B21" s="76" t="s">
        <v>92</v>
      </c>
      <c r="C21" s="16"/>
      <c r="D21" s="71">
        <v>589.3</v>
      </c>
      <c r="E21" s="72" t="s">
        <v>81</v>
      </c>
      <c r="F21" s="52"/>
      <c r="G21" s="22"/>
      <c r="H21" s="22"/>
      <c r="I21" s="17" t="s">
        <v>37</v>
      </c>
      <c r="J21" s="18">
        <f t="shared" si="4"/>
        <v>1</v>
      </c>
      <c r="K21" s="19" t="s">
        <v>47</v>
      </c>
      <c r="L21" s="19" t="s">
        <v>7</v>
      </c>
      <c r="M21" s="58"/>
      <c r="N21" s="59"/>
      <c r="O21" s="59"/>
      <c r="P21" s="60"/>
      <c r="Q21" s="59"/>
      <c r="R21" s="59"/>
      <c r="S21" s="61"/>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3">
        <f t="shared" si="5"/>
        <v>0</v>
      </c>
      <c r="BB21" s="63">
        <f t="shared" si="6"/>
        <v>0</v>
      </c>
      <c r="BC21" s="64" t="str">
        <f t="shared" si="7"/>
        <v>INR Zero Only</v>
      </c>
      <c r="IE21" s="21"/>
      <c r="IF21" s="21"/>
      <c r="IG21" s="21"/>
      <c r="IH21" s="21"/>
      <c r="II21" s="21"/>
    </row>
    <row r="22" spans="1:243" s="20" customFormat="1" ht="100.5" customHeight="1">
      <c r="A22" s="46">
        <v>10</v>
      </c>
      <c r="B22" s="77" t="s">
        <v>94</v>
      </c>
      <c r="C22" s="16"/>
      <c r="D22" s="71">
        <v>376.67</v>
      </c>
      <c r="E22" s="72" t="s">
        <v>81</v>
      </c>
      <c r="F22" s="52"/>
      <c r="G22" s="22"/>
      <c r="H22" s="22"/>
      <c r="I22" s="17" t="s">
        <v>37</v>
      </c>
      <c r="J22" s="18">
        <f t="shared" si="4"/>
        <v>1</v>
      </c>
      <c r="K22" s="19" t="s">
        <v>47</v>
      </c>
      <c r="L22" s="19" t="s">
        <v>7</v>
      </c>
      <c r="M22" s="58"/>
      <c r="N22" s="59"/>
      <c r="O22" s="59"/>
      <c r="P22" s="60"/>
      <c r="Q22" s="59"/>
      <c r="R22" s="59"/>
      <c r="S22" s="61"/>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3">
        <f t="shared" si="5"/>
        <v>0</v>
      </c>
      <c r="BB22" s="63">
        <f t="shared" si="6"/>
        <v>0</v>
      </c>
      <c r="BC22" s="64" t="str">
        <f t="shared" si="7"/>
        <v>INR Zero Only</v>
      </c>
      <c r="IE22" s="21"/>
      <c r="IF22" s="21"/>
      <c r="IG22" s="21"/>
      <c r="IH22" s="21"/>
      <c r="II22" s="21"/>
    </row>
    <row r="23" spans="1:243" s="20" customFormat="1" ht="89.25" customHeight="1">
      <c r="A23" s="84">
        <v>11</v>
      </c>
      <c r="B23" s="76" t="s">
        <v>93</v>
      </c>
      <c r="C23" s="16"/>
      <c r="D23" s="71">
        <v>108.16</v>
      </c>
      <c r="E23" s="72" t="s">
        <v>81</v>
      </c>
      <c r="F23" s="52"/>
      <c r="G23" s="22"/>
      <c r="H23" s="22"/>
      <c r="I23" s="17" t="s">
        <v>37</v>
      </c>
      <c r="J23" s="18">
        <f t="shared" si="0"/>
        <v>1</v>
      </c>
      <c r="K23" s="19" t="s">
        <v>47</v>
      </c>
      <c r="L23" s="19" t="s">
        <v>7</v>
      </c>
      <c r="M23" s="58"/>
      <c r="N23" s="59"/>
      <c r="O23" s="59"/>
      <c r="P23" s="60"/>
      <c r="Q23" s="59"/>
      <c r="R23" s="59"/>
      <c r="S23" s="61"/>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3">
        <f t="shared" si="1"/>
        <v>0</v>
      </c>
      <c r="BB23" s="63">
        <f t="shared" si="2"/>
        <v>0</v>
      </c>
      <c r="BC23" s="64" t="str">
        <f t="shared" si="3"/>
        <v>INR Zero Only</v>
      </c>
      <c r="IE23" s="21">
        <v>2</v>
      </c>
      <c r="IF23" s="21" t="s">
        <v>34</v>
      </c>
      <c r="IG23" s="21" t="s">
        <v>41</v>
      </c>
      <c r="IH23" s="21">
        <v>10</v>
      </c>
      <c r="II23" s="21" t="s">
        <v>36</v>
      </c>
    </row>
    <row r="24" spans="1:243" s="20" customFormat="1" ht="83.25" customHeight="1">
      <c r="A24" s="46">
        <v>12</v>
      </c>
      <c r="B24" s="76" t="s">
        <v>95</v>
      </c>
      <c r="C24" s="16"/>
      <c r="D24" s="71">
        <v>36.72</v>
      </c>
      <c r="E24" s="73" t="s">
        <v>52</v>
      </c>
      <c r="F24" s="52"/>
      <c r="G24" s="22"/>
      <c r="H24" s="22"/>
      <c r="I24" s="17" t="s">
        <v>37</v>
      </c>
      <c r="J24" s="18">
        <f t="shared" si="0"/>
        <v>1</v>
      </c>
      <c r="K24" s="19" t="s">
        <v>47</v>
      </c>
      <c r="L24" s="19" t="s">
        <v>7</v>
      </c>
      <c r="M24" s="58"/>
      <c r="N24" s="59"/>
      <c r="O24" s="59"/>
      <c r="P24" s="60"/>
      <c r="Q24" s="59"/>
      <c r="R24" s="59"/>
      <c r="S24" s="61"/>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3">
        <f t="shared" si="1"/>
        <v>0</v>
      </c>
      <c r="BB24" s="63">
        <f t="shared" si="2"/>
        <v>0</v>
      </c>
      <c r="BC24" s="64" t="str">
        <f t="shared" si="3"/>
        <v>INR Zero Only</v>
      </c>
      <c r="IE24" s="21">
        <v>3</v>
      </c>
      <c r="IF24" s="21" t="s">
        <v>42</v>
      </c>
      <c r="IG24" s="21" t="s">
        <v>43</v>
      </c>
      <c r="IH24" s="21">
        <v>10</v>
      </c>
      <c r="II24" s="21" t="s">
        <v>36</v>
      </c>
    </row>
    <row r="25" spans="1:243" s="20" customFormat="1" ht="149.25" customHeight="1">
      <c r="A25" s="84">
        <v>13</v>
      </c>
      <c r="B25" s="76" t="s">
        <v>96</v>
      </c>
      <c r="C25" s="16"/>
      <c r="D25" s="71">
        <v>17.73</v>
      </c>
      <c r="E25" s="73" t="s">
        <v>81</v>
      </c>
      <c r="F25" s="52"/>
      <c r="G25" s="22"/>
      <c r="H25" s="22"/>
      <c r="I25" s="17" t="s">
        <v>37</v>
      </c>
      <c r="J25" s="18">
        <f t="shared" si="0"/>
        <v>1</v>
      </c>
      <c r="K25" s="19" t="s">
        <v>47</v>
      </c>
      <c r="L25" s="19" t="s">
        <v>7</v>
      </c>
      <c r="M25" s="58"/>
      <c r="N25" s="59"/>
      <c r="O25" s="59"/>
      <c r="P25" s="60"/>
      <c r="Q25" s="59"/>
      <c r="R25" s="59"/>
      <c r="S25" s="61"/>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3">
        <f t="shared" si="1"/>
        <v>0</v>
      </c>
      <c r="BB25" s="63">
        <f t="shared" si="2"/>
        <v>0</v>
      </c>
      <c r="BC25" s="64" t="str">
        <f t="shared" si="3"/>
        <v>INR Zero Only</v>
      </c>
      <c r="IE25" s="21">
        <v>1.01</v>
      </c>
      <c r="IF25" s="21" t="s">
        <v>38</v>
      </c>
      <c r="IG25" s="21" t="s">
        <v>35</v>
      </c>
      <c r="IH25" s="21">
        <v>123.223</v>
      </c>
      <c r="II25" s="21" t="s">
        <v>36</v>
      </c>
    </row>
    <row r="26" spans="1:243" s="20" customFormat="1" ht="101.25" customHeight="1">
      <c r="A26" s="46">
        <v>14</v>
      </c>
      <c r="B26" s="77" t="s">
        <v>97</v>
      </c>
      <c r="C26" s="16"/>
      <c r="D26" s="71">
        <v>79.65</v>
      </c>
      <c r="E26" s="73" t="s">
        <v>81</v>
      </c>
      <c r="F26" s="42"/>
      <c r="G26" s="22"/>
      <c r="H26" s="22"/>
      <c r="I26" s="17" t="s">
        <v>37</v>
      </c>
      <c r="J26" s="18">
        <f t="shared" si="0"/>
        <v>1</v>
      </c>
      <c r="K26" s="19" t="s">
        <v>47</v>
      </c>
      <c r="L26" s="19" t="s">
        <v>7</v>
      </c>
      <c r="M26" s="58"/>
      <c r="N26" s="59"/>
      <c r="O26" s="59"/>
      <c r="P26" s="60"/>
      <c r="Q26" s="59"/>
      <c r="R26" s="59"/>
      <c r="S26" s="61"/>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3">
        <f t="shared" si="1"/>
        <v>0</v>
      </c>
      <c r="BB26" s="63">
        <f aca="true" t="shared" si="8" ref="BB26:BB83">BA26+SUM(N26:AZ26)</f>
        <v>0</v>
      </c>
      <c r="BC26" s="64" t="str">
        <f t="shared" si="3"/>
        <v>INR Zero Only</v>
      </c>
      <c r="IE26" s="21"/>
      <c r="IF26" s="21"/>
      <c r="IG26" s="21"/>
      <c r="IH26" s="21"/>
      <c r="II26" s="21"/>
    </row>
    <row r="27" spans="1:243" s="20" customFormat="1" ht="149.25" customHeight="1">
      <c r="A27" s="84">
        <v>15</v>
      </c>
      <c r="B27" s="75" t="s">
        <v>63</v>
      </c>
      <c r="C27" s="16"/>
      <c r="D27" s="81"/>
      <c r="E27" s="82"/>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IE27" s="21"/>
      <c r="IF27" s="21"/>
      <c r="IG27" s="21"/>
      <c r="IH27" s="21"/>
      <c r="II27" s="21"/>
    </row>
    <row r="28" spans="1:243" s="20" customFormat="1" ht="33">
      <c r="A28" s="46">
        <v>15.1</v>
      </c>
      <c r="B28" s="75" t="s">
        <v>64</v>
      </c>
      <c r="C28" s="16"/>
      <c r="D28" s="71">
        <v>415.63</v>
      </c>
      <c r="E28" s="73" t="s">
        <v>84</v>
      </c>
      <c r="F28" s="42"/>
      <c r="G28" s="22"/>
      <c r="H28" s="22"/>
      <c r="I28" s="17" t="s">
        <v>37</v>
      </c>
      <c r="J28" s="18">
        <f t="shared" si="0"/>
        <v>1</v>
      </c>
      <c r="K28" s="19" t="s">
        <v>47</v>
      </c>
      <c r="L28" s="19" t="s">
        <v>7</v>
      </c>
      <c r="M28" s="58"/>
      <c r="N28" s="59"/>
      <c r="O28" s="59"/>
      <c r="P28" s="60"/>
      <c r="Q28" s="59"/>
      <c r="R28" s="59"/>
      <c r="S28" s="61"/>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3">
        <f t="shared" si="1"/>
        <v>0</v>
      </c>
      <c r="BB28" s="63">
        <f t="shared" si="8"/>
        <v>0</v>
      </c>
      <c r="BC28" s="64" t="str">
        <f t="shared" si="3"/>
        <v>INR Zero Only</v>
      </c>
      <c r="IE28" s="21"/>
      <c r="IF28" s="21"/>
      <c r="IG28" s="21"/>
      <c r="IH28" s="21"/>
      <c r="II28" s="21"/>
    </row>
    <row r="29" spans="1:243" s="20" customFormat="1" ht="66">
      <c r="A29" s="83">
        <v>15.2</v>
      </c>
      <c r="B29" s="75" t="s">
        <v>65</v>
      </c>
      <c r="C29" s="16"/>
      <c r="D29" s="71">
        <v>149.3</v>
      </c>
      <c r="E29" s="73" t="s">
        <v>84</v>
      </c>
      <c r="F29" s="42"/>
      <c r="G29" s="22"/>
      <c r="H29" s="22"/>
      <c r="I29" s="17" t="s">
        <v>37</v>
      </c>
      <c r="J29" s="18">
        <f t="shared" si="0"/>
        <v>1</v>
      </c>
      <c r="K29" s="19" t="s">
        <v>47</v>
      </c>
      <c r="L29" s="19" t="s">
        <v>7</v>
      </c>
      <c r="M29" s="58"/>
      <c r="N29" s="59"/>
      <c r="O29" s="59"/>
      <c r="P29" s="60"/>
      <c r="Q29" s="59"/>
      <c r="R29" s="59"/>
      <c r="S29" s="61"/>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3">
        <f t="shared" si="1"/>
        <v>0</v>
      </c>
      <c r="BB29" s="63">
        <f t="shared" si="8"/>
        <v>0</v>
      </c>
      <c r="BC29" s="64" t="str">
        <f t="shared" si="3"/>
        <v>INR Zero Only</v>
      </c>
      <c r="IE29" s="21"/>
      <c r="IF29" s="21"/>
      <c r="IG29" s="21"/>
      <c r="IH29" s="21"/>
      <c r="II29" s="21"/>
    </row>
    <row r="30" spans="1:243" s="20" customFormat="1" ht="49.5">
      <c r="A30" s="46">
        <v>15.3</v>
      </c>
      <c r="B30" s="75" t="s">
        <v>66</v>
      </c>
      <c r="C30" s="16"/>
      <c r="D30" s="71">
        <v>234.07</v>
      </c>
      <c r="E30" s="72" t="s">
        <v>84</v>
      </c>
      <c r="F30" s="42"/>
      <c r="G30" s="22"/>
      <c r="H30" s="22"/>
      <c r="I30" s="17" t="s">
        <v>37</v>
      </c>
      <c r="J30" s="18">
        <f t="shared" si="0"/>
        <v>1</v>
      </c>
      <c r="K30" s="19" t="s">
        <v>47</v>
      </c>
      <c r="L30" s="19" t="s">
        <v>7</v>
      </c>
      <c r="M30" s="58"/>
      <c r="N30" s="59"/>
      <c r="O30" s="59"/>
      <c r="P30" s="60"/>
      <c r="Q30" s="59"/>
      <c r="R30" s="59"/>
      <c r="S30" s="61"/>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3">
        <f t="shared" si="1"/>
        <v>0</v>
      </c>
      <c r="BB30" s="63">
        <f t="shared" si="8"/>
        <v>0</v>
      </c>
      <c r="BC30" s="64" t="str">
        <f t="shared" si="3"/>
        <v>INR Zero Only</v>
      </c>
      <c r="IE30" s="21"/>
      <c r="IF30" s="21"/>
      <c r="IG30" s="21"/>
      <c r="IH30" s="21"/>
      <c r="II30" s="21"/>
    </row>
    <row r="31" spans="1:243" s="20" customFormat="1" ht="33">
      <c r="A31" s="83">
        <v>15.4</v>
      </c>
      <c r="B31" s="75" t="s">
        <v>67</v>
      </c>
      <c r="C31" s="16"/>
      <c r="D31" s="71">
        <v>77.7</v>
      </c>
      <c r="E31" s="72" t="s">
        <v>84</v>
      </c>
      <c r="F31" s="42"/>
      <c r="G31" s="22"/>
      <c r="H31" s="22"/>
      <c r="I31" s="17" t="s">
        <v>37</v>
      </c>
      <c r="J31" s="18">
        <f t="shared" si="0"/>
        <v>1</v>
      </c>
      <c r="K31" s="19" t="s">
        <v>47</v>
      </c>
      <c r="L31" s="19" t="s">
        <v>7</v>
      </c>
      <c r="M31" s="58"/>
      <c r="N31" s="59"/>
      <c r="O31" s="59"/>
      <c r="P31" s="60"/>
      <c r="Q31" s="59"/>
      <c r="R31" s="59"/>
      <c r="S31" s="61"/>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3">
        <f t="shared" si="1"/>
        <v>0</v>
      </c>
      <c r="BB31" s="63">
        <f t="shared" si="8"/>
        <v>0</v>
      </c>
      <c r="BC31" s="64" t="str">
        <f t="shared" si="3"/>
        <v>INR Zero Only</v>
      </c>
      <c r="IE31" s="21"/>
      <c r="IF31" s="21"/>
      <c r="IG31" s="21"/>
      <c r="IH31" s="21"/>
      <c r="II31" s="21"/>
    </row>
    <row r="32" spans="1:243" s="20" customFormat="1" ht="33">
      <c r="A32" s="46">
        <v>15.5</v>
      </c>
      <c r="B32" s="78" t="s">
        <v>68</v>
      </c>
      <c r="C32" s="16"/>
      <c r="D32" s="71">
        <v>130.85</v>
      </c>
      <c r="E32" s="72" t="s">
        <v>55</v>
      </c>
      <c r="F32" s="42"/>
      <c r="G32" s="22"/>
      <c r="H32" s="22"/>
      <c r="I32" s="17" t="s">
        <v>37</v>
      </c>
      <c r="J32" s="18">
        <f t="shared" si="0"/>
        <v>1</v>
      </c>
      <c r="K32" s="19" t="s">
        <v>47</v>
      </c>
      <c r="L32" s="19" t="s">
        <v>7</v>
      </c>
      <c r="M32" s="58"/>
      <c r="N32" s="59"/>
      <c r="O32" s="59"/>
      <c r="P32" s="60"/>
      <c r="Q32" s="59"/>
      <c r="R32" s="59"/>
      <c r="S32" s="61"/>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3">
        <f t="shared" si="1"/>
        <v>0</v>
      </c>
      <c r="BB32" s="63">
        <f t="shared" si="8"/>
        <v>0</v>
      </c>
      <c r="BC32" s="64" t="str">
        <f t="shared" si="3"/>
        <v>INR Zero Only</v>
      </c>
      <c r="IE32" s="21"/>
      <c r="IF32" s="21"/>
      <c r="IG32" s="21"/>
      <c r="IH32" s="21"/>
      <c r="II32" s="21"/>
    </row>
    <row r="33" spans="1:243" s="20" customFormat="1" ht="315.75" customHeight="1">
      <c r="A33" s="84">
        <v>16</v>
      </c>
      <c r="B33" s="85" t="s">
        <v>137</v>
      </c>
      <c r="C33" s="16"/>
      <c r="D33" s="71">
        <v>56</v>
      </c>
      <c r="E33" s="73" t="s">
        <v>81</v>
      </c>
      <c r="F33" s="42"/>
      <c r="G33" s="22"/>
      <c r="H33" s="22"/>
      <c r="I33" s="17" t="s">
        <v>37</v>
      </c>
      <c r="J33" s="18">
        <f t="shared" si="0"/>
        <v>1</v>
      </c>
      <c r="K33" s="19" t="s">
        <v>47</v>
      </c>
      <c r="L33" s="19" t="s">
        <v>7</v>
      </c>
      <c r="M33" s="58"/>
      <c r="N33" s="59"/>
      <c r="O33" s="59"/>
      <c r="P33" s="60"/>
      <c r="Q33" s="59"/>
      <c r="R33" s="59"/>
      <c r="S33" s="61"/>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3">
        <f t="shared" si="1"/>
        <v>0</v>
      </c>
      <c r="BB33" s="63">
        <f t="shared" si="8"/>
        <v>0</v>
      </c>
      <c r="BC33" s="64" t="str">
        <f t="shared" si="3"/>
        <v>INR Zero Only</v>
      </c>
      <c r="IE33" s="21"/>
      <c r="IF33" s="21"/>
      <c r="IG33" s="21"/>
      <c r="IH33" s="21"/>
      <c r="II33" s="21"/>
    </row>
    <row r="34" spans="1:243" s="20" customFormat="1" ht="309" customHeight="1">
      <c r="A34" s="46">
        <v>17</v>
      </c>
      <c r="B34" s="85" t="s">
        <v>138</v>
      </c>
      <c r="C34" s="16"/>
      <c r="D34" s="71">
        <v>92.16</v>
      </c>
      <c r="E34" s="73" t="s">
        <v>81</v>
      </c>
      <c r="F34" s="42"/>
      <c r="G34" s="22"/>
      <c r="H34" s="22"/>
      <c r="I34" s="17" t="s">
        <v>37</v>
      </c>
      <c r="J34" s="18">
        <f t="shared" si="0"/>
        <v>1</v>
      </c>
      <c r="K34" s="19" t="s">
        <v>47</v>
      </c>
      <c r="L34" s="19" t="s">
        <v>7</v>
      </c>
      <c r="M34" s="58"/>
      <c r="N34" s="59"/>
      <c r="O34" s="59"/>
      <c r="P34" s="60"/>
      <c r="Q34" s="59"/>
      <c r="R34" s="59"/>
      <c r="S34" s="61"/>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3">
        <f t="shared" si="1"/>
        <v>0</v>
      </c>
      <c r="BB34" s="63">
        <f t="shared" si="8"/>
        <v>0</v>
      </c>
      <c r="BC34" s="64" t="str">
        <f t="shared" si="3"/>
        <v>INR Zero Only</v>
      </c>
      <c r="IE34" s="21"/>
      <c r="IF34" s="21"/>
      <c r="IG34" s="21"/>
      <c r="IH34" s="21"/>
      <c r="II34" s="21"/>
    </row>
    <row r="35" spans="1:243" s="20" customFormat="1" ht="99.75" customHeight="1">
      <c r="A35" s="84">
        <v>18</v>
      </c>
      <c r="B35" s="78" t="s">
        <v>116</v>
      </c>
      <c r="C35" s="16"/>
      <c r="D35" s="71">
        <v>25060.65</v>
      </c>
      <c r="E35" s="73" t="s">
        <v>83</v>
      </c>
      <c r="F35" s="42"/>
      <c r="G35" s="22"/>
      <c r="H35" s="22"/>
      <c r="I35" s="17" t="s">
        <v>37</v>
      </c>
      <c r="J35" s="18">
        <f t="shared" si="0"/>
        <v>1</v>
      </c>
      <c r="K35" s="19" t="s">
        <v>47</v>
      </c>
      <c r="L35" s="19" t="s">
        <v>7</v>
      </c>
      <c r="M35" s="58"/>
      <c r="N35" s="59"/>
      <c r="O35" s="59"/>
      <c r="P35" s="60"/>
      <c r="Q35" s="59"/>
      <c r="R35" s="59"/>
      <c r="S35" s="61"/>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3">
        <f t="shared" si="1"/>
        <v>0</v>
      </c>
      <c r="BB35" s="63">
        <f t="shared" si="8"/>
        <v>0</v>
      </c>
      <c r="BC35" s="64" t="str">
        <f t="shared" si="3"/>
        <v>INR Zero Only</v>
      </c>
      <c r="IE35" s="21"/>
      <c r="IF35" s="21"/>
      <c r="IG35" s="21"/>
      <c r="IH35" s="21"/>
      <c r="II35" s="21"/>
    </row>
    <row r="36" spans="1:243" s="20" customFormat="1" ht="146.25" customHeight="1">
      <c r="A36" s="46">
        <v>19</v>
      </c>
      <c r="B36" s="76" t="s">
        <v>77</v>
      </c>
      <c r="C36" s="16"/>
      <c r="D36" s="71">
        <v>93.59</v>
      </c>
      <c r="E36" s="73" t="s">
        <v>81</v>
      </c>
      <c r="F36" s="42"/>
      <c r="G36" s="22"/>
      <c r="H36" s="22"/>
      <c r="I36" s="17" t="s">
        <v>37</v>
      </c>
      <c r="J36" s="18">
        <f t="shared" si="0"/>
        <v>1</v>
      </c>
      <c r="K36" s="19" t="s">
        <v>47</v>
      </c>
      <c r="L36" s="19" t="s">
        <v>7</v>
      </c>
      <c r="M36" s="58"/>
      <c r="N36" s="59"/>
      <c r="O36" s="59"/>
      <c r="P36" s="60"/>
      <c r="Q36" s="59"/>
      <c r="R36" s="59"/>
      <c r="S36" s="61"/>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3">
        <f t="shared" si="1"/>
        <v>0</v>
      </c>
      <c r="BB36" s="63">
        <f t="shared" si="8"/>
        <v>0</v>
      </c>
      <c r="BC36" s="64" t="str">
        <f t="shared" si="3"/>
        <v>INR Zero Only</v>
      </c>
      <c r="IE36" s="21"/>
      <c r="IF36" s="21"/>
      <c r="IG36" s="21"/>
      <c r="IH36" s="21"/>
      <c r="II36" s="21"/>
    </row>
    <row r="37" spans="1:243" s="20" customFormat="1" ht="271.5" customHeight="1">
      <c r="A37" s="84">
        <v>20</v>
      </c>
      <c r="B37" s="76" t="s">
        <v>99</v>
      </c>
      <c r="C37" s="16"/>
      <c r="D37" s="71">
        <v>139.86</v>
      </c>
      <c r="E37" s="73" t="s">
        <v>84</v>
      </c>
      <c r="F37" s="42"/>
      <c r="G37" s="22"/>
      <c r="H37" s="22"/>
      <c r="I37" s="17" t="s">
        <v>37</v>
      </c>
      <c r="J37" s="18">
        <f t="shared" si="0"/>
        <v>1</v>
      </c>
      <c r="K37" s="19" t="s">
        <v>47</v>
      </c>
      <c r="L37" s="19" t="s">
        <v>7</v>
      </c>
      <c r="M37" s="58"/>
      <c r="N37" s="59"/>
      <c r="O37" s="59"/>
      <c r="P37" s="60"/>
      <c r="Q37" s="59"/>
      <c r="R37" s="59"/>
      <c r="S37" s="61"/>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3">
        <f t="shared" si="1"/>
        <v>0</v>
      </c>
      <c r="BB37" s="63">
        <f t="shared" si="8"/>
        <v>0</v>
      </c>
      <c r="BC37" s="64" t="str">
        <f t="shared" si="3"/>
        <v>INR Zero Only</v>
      </c>
      <c r="IE37" s="21"/>
      <c r="IF37" s="21"/>
      <c r="IG37" s="21"/>
      <c r="IH37" s="21"/>
      <c r="II37" s="21"/>
    </row>
    <row r="38" spans="1:243" s="20" customFormat="1" ht="71.25" customHeight="1">
      <c r="A38" s="46">
        <v>21</v>
      </c>
      <c r="B38" s="76" t="s">
        <v>69</v>
      </c>
      <c r="C38" s="16"/>
      <c r="D38" s="71">
        <v>148</v>
      </c>
      <c r="E38" s="73" t="s">
        <v>82</v>
      </c>
      <c r="F38" s="42"/>
      <c r="G38" s="22"/>
      <c r="H38" s="22"/>
      <c r="I38" s="17" t="s">
        <v>37</v>
      </c>
      <c r="J38" s="18">
        <f t="shared" si="0"/>
        <v>1</v>
      </c>
      <c r="K38" s="19" t="s">
        <v>47</v>
      </c>
      <c r="L38" s="19" t="s">
        <v>7</v>
      </c>
      <c r="M38" s="58"/>
      <c r="N38" s="59"/>
      <c r="O38" s="59"/>
      <c r="P38" s="60"/>
      <c r="Q38" s="59"/>
      <c r="R38" s="59"/>
      <c r="S38" s="61"/>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3">
        <f t="shared" si="1"/>
        <v>0</v>
      </c>
      <c r="BB38" s="63">
        <f t="shared" si="8"/>
        <v>0</v>
      </c>
      <c r="BC38" s="64" t="str">
        <f t="shared" si="3"/>
        <v>INR Zero Only</v>
      </c>
      <c r="IE38" s="21"/>
      <c r="IF38" s="21"/>
      <c r="IG38" s="21"/>
      <c r="IH38" s="21"/>
      <c r="II38" s="21"/>
    </row>
    <row r="39" spans="1:243" s="20" customFormat="1" ht="102" customHeight="1">
      <c r="A39" s="84">
        <v>22</v>
      </c>
      <c r="B39" s="76" t="s">
        <v>101</v>
      </c>
      <c r="C39" s="16"/>
      <c r="D39" s="71">
        <v>192.31</v>
      </c>
      <c r="E39" s="73" t="s">
        <v>84</v>
      </c>
      <c r="F39" s="42"/>
      <c r="G39" s="22"/>
      <c r="H39" s="22"/>
      <c r="I39" s="17" t="s">
        <v>37</v>
      </c>
      <c r="J39" s="18">
        <f t="shared" si="0"/>
        <v>1</v>
      </c>
      <c r="K39" s="19" t="s">
        <v>47</v>
      </c>
      <c r="L39" s="19" t="s">
        <v>7</v>
      </c>
      <c r="M39" s="58"/>
      <c r="N39" s="59"/>
      <c r="O39" s="59"/>
      <c r="P39" s="60"/>
      <c r="Q39" s="59"/>
      <c r="R39" s="59"/>
      <c r="S39" s="61"/>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3">
        <f t="shared" si="1"/>
        <v>0</v>
      </c>
      <c r="BB39" s="63">
        <f t="shared" si="8"/>
        <v>0</v>
      </c>
      <c r="BC39" s="64" t="str">
        <f t="shared" si="3"/>
        <v>INR Zero Only</v>
      </c>
      <c r="IE39" s="21"/>
      <c r="IF39" s="21"/>
      <c r="IG39" s="21"/>
      <c r="IH39" s="21"/>
      <c r="II39" s="21"/>
    </row>
    <row r="40" spans="1:243" s="20" customFormat="1" ht="168" customHeight="1">
      <c r="A40" s="46">
        <v>23</v>
      </c>
      <c r="B40" s="76" t="s">
        <v>100</v>
      </c>
      <c r="C40" s="16"/>
      <c r="D40" s="71">
        <v>314.21</v>
      </c>
      <c r="E40" s="73" t="s">
        <v>84</v>
      </c>
      <c r="F40" s="42"/>
      <c r="G40" s="22"/>
      <c r="H40" s="22"/>
      <c r="I40" s="17" t="s">
        <v>37</v>
      </c>
      <c r="J40" s="18">
        <f t="shared" si="0"/>
        <v>1</v>
      </c>
      <c r="K40" s="19" t="s">
        <v>47</v>
      </c>
      <c r="L40" s="19" t="s">
        <v>7</v>
      </c>
      <c r="M40" s="58"/>
      <c r="N40" s="59"/>
      <c r="O40" s="59"/>
      <c r="P40" s="60"/>
      <c r="Q40" s="59"/>
      <c r="R40" s="59"/>
      <c r="S40" s="61"/>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3">
        <f t="shared" si="1"/>
        <v>0</v>
      </c>
      <c r="BB40" s="63">
        <f t="shared" si="8"/>
        <v>0</v>
      </c>
      <c r="BC40" s="64" t="str">
        <f t="shared" si="3"/>
        <v>INR Zero Only</v>
      </c>
      <c r="IE40" s="21"/>
      <c r="IF40" s="21"/>
      <c r="IG40" s="21"/>
      <c r="IH40" s="21"/>
      <c r="II40" s="21"/>
    </row>
    <row r="41" spans="1:243" s="20" customFormat="1" ht="171" customHeight="1">
      <c r="A41" s="84">
        <v>24</v>
      </c>
      <c r="B41" s="76" t="s">
        <v>98</v>
      </c>
      <c r="C41" s="16"/>
      <c r="D41" s="71">
        <v>475.8</v>
      </c>
      <c r="E41" s="73" t="s">
        <v>57</v>
      </c>
      <c r="F41" s="42"/>
      <c r="G41" s="22"/>
      <c r="H41" s="22"/>
      <c r="I41" s="17" t="s">
        <v>37</v>
      </c>
      <c r="J41" s="18">
        <f t="shared" si="0"/>
        <v>1</v>
      </c>
      <c r="K41" s="19" t="s">
        <v>47</v>
      </c>
      <c r="L41" s="19" t="s">
        <v>7</v>
      </c>
      <c r="M41" s="58"/>
      <c r="N41" s="59"/>
      <c r="O41" s="59"/>
      <c r="P41" s="60"/>
      <c r="Q41" s="59"/>
      <c r="R41" s="59"/>
      <c r="S41" s="61"/>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3">
        <f t="shared" si="1"/>
        <v>0</v>
      </c>
      <c r="BB41" s="63">
        <f t="shared" si="8"/>
        <v>0</v>
      </c>
      <c r="BC41" s="64" t="str">
        <f t="shared" si="3"/>
        <v>INR Zero Only</v>
      </c>
      <c r="IE41" s="21"/>
      <c r="IF41" s="21"/>
      <c r="IG41" s="21"/>
      <c r="IH41" s="21"/>
      <c r="II41" s="21"/>
    </row>
    <row r="42" spans="1:243" s="20" customFormat="1" ht="113.25" customHeight="1">
      <c r="A42" s="46">
        <v>25</v>
      </c>
      <c r="B42" s="75" t="s">
        <v>102</v>
      </c>
      <c r="C42" s="16"/>
      <c r="D42" s="71">
        <v>35</v>
      </c>
      <c r="E42" s="73" t="s">
        <v>53</v>
      </c>
      <c r="F42" s="42"/>
      <c r="G42" s="22"/>
      <c r="H42" s="22"/>
      <c r="I42" s="17" t="s">
        <v>37</v>
      </c>
      <c r="J42" s="18">
        <f t="shared" si="0"/>
        <v>1</v>
      </c>
      <c r="K42" s="19" t="s">
        <v>47</v>
      </c>
      <c r="L42" s="19" t="s">
        <v>7</v>
      </c>
      <c r="M42" s="58"/>
      <c r="N42" s="59"/>
      <c r="O42" s="59"/>
      <c r="P42" s="60"/>
      <c r="Q42" s="59"/>
      <c r="R42" s="59"/>
      <c r="S42" s="61"/>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3">
        <f t="shared" si="1"/>
        <v>0</v>
      </c>
      <c r="BB42" s="63">
        <f t="shared" si="8"/>
        <v>0</v>
      </c>
      <c r="BC42" s="64" t="str">
        <f t="shared" si="3"/>
        <v>INR Zero Only</v>
      </c>
      <c r="IE42" s="21"/>
      <c r="IF42" s="21"/>
      <c r="IG42" s="21"/>
      <c r="IH42" s="21"/>
      <c r="II42" s="21"/>
    </row>
    <row r="43" spans="1:243" s="20" customFormat="1" ht="147.75" customHeight="1">
      <c r="A43" s="84">
        <v>26</v>
      </c>
      <c r="B43" s="77" t="s">
        <v>103</v>
      </c>
      <c r="C43" s="16"/>
      <c r="D43" s="71">
        <v>1475.7</v>
      </c>
      <c r="E43" s="73" t="s">
        <v>84</v>
      </c>
      <c r="F43" s="42"/>
      <c r="G43" s="22"/>
      <c r="H43" s="22"/>
      <c r="I43" s="17" t="s">
        <v>37</v>
      </c>
      <c r="J43" s="18">
        <f t="shared" si="0"/>
        <v>1</v>
      </c>
      <c r="K43" s="19" t="s">
        <v>47</v>
      </c>
      <c r="L43" s="19" t="s">
        <v>7</v>
      </c>
      <c r="M43" s="58"/>
      <c r="N43" s="59"/>
      <c r="O43" s="59"/>
      <c r="P43" s="60"/>
      <c r="Q43" s="59"/>
      <c r="R43" s="59"/>
      <c r="S43" s="61"/>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3">
        <f t="shared" si="1"/>
        <v>0</v>
      </c>
      <c r="BB43" s="63">
        <f t="shared" si="8"/>
        <v>0</v>
      </c>
      <c r="BC43" s="64" t="str">
        <f t="shared" si="3"/>
        <v>INR Zero Only</v>
      </c>
      <c r="IE43" s="21"/>
      <c r="IF43" s="21"/>
      <c r="IG43" s="21"/>
      <c r="IH43" s="21"/>
      <c r="II43" s="21"/>
    </row>
    <row r="44" spans="1:243" s="20" customFormat="1" ht="83.25" customHeight="1">
      <c r="A44" s="46">
        <v>27</v>
      </c>
      <c r="B44" s="77" t="s">
        <v>117</v>
      </c>
      <c r="C44" s="16"/>
      <c r="D44" s="71">
        <v>234.07</v>
      </c>
      <c r="E44" s="73" t="s">
        <v>84</v>
      </c>
      <c r="F44" s="42"/>
      <c r="G44" s="22"/>
      <c r="H44" s="22"/>
      <c r="I44" s="17" t="s">
        <v>37</v>
      </c>
      <c r="J44" s="18">
        <f t="shared" si="0"/>
        <v>1</v>
      </c>
      <c r="K44" s="19" t="s">
        <v>47</v>
      </c>
      <c r="L44" s="19" t="s">
        <v>7</v>
      </c>
      <c r="M44" s="58"/>
      <c r="N44" s="59"/>
      <c r="O44" s="59"/>
      <c r="P44" s="60"/>
      <c r="Q44" s="59"/>
      <c r="R44" s="59"/>
      <c r="S44" s="61"/>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3">
        <f t="shared" si="1"/>
        <v>0</v>
      </c>
      <c r="BB44" s="63">
        <f t="shared" si="8"/>
        <v>0</v>
      </c>
      <c r="BC44" s="64" t="str">
        <f t="shared" si="3"/>
        <v>INR Zero Only</v>
      </c>
      <c r="IE44" s="21"/>
      <c r="IF44" s="21"/>
      <c r="IG44" s="21"/>
      <c r="IH44" s="21"/>
      <c r="II44" s="21"/>
    </row>
    <row r="45" spans="1:243" s="20" customFormat="1" ht="121.5" customHeight="1">
      <c r="A45" s="84">
        <v>28</v>
      </c>
      <c r="B45" s="77" t="s">
        <v>118</v>
      </c>
      <c r="C45" s="16"/>
      <c r="D45" s="71">
        <v>1710</v>
      </c>
      <c r="E45" s="73" t="s">
        <v>84</v>
      </c>
      <c r="F45" s="42"/>
      <c r="G45" s="22"/>
      <c r="H45" s="22"/>
      <c r="I45" s="17" t="s">
        <v>37</v>
      </c>
      <c r="J45" s="18">
        <f t="shared" si="0"/>
        <v>1</v>
      </c>
      <c r="K45" s="19" t="s">
        <v>47</v>
      </c>
      <c r="L45" s="19" t="s">
        <v>7</v>
      </c>
      <c r="M45" s="58"/>
      <c r="N45" s="59"/>
      <c r="O45" s="59"/>
      <c r="P45" s="60"/>
      <c r="Q45" s="59"/>
      <c r="R45" s="59"/>
      <c r="S45" s="61"/>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3">
        <f t="shared" si="1"/>
        <v>0</v>
      </c>
      <c r="BB45" s="63">
        <f t="shared" si="8"/>
        <v>0</v>
      </c>
      <c r="BC45" s="64" t="str">
        <f t="shared" si="3"/>
        <v>INR Zero Only</v>
      </c>
      <c r="IE45" s="21"/>
      <c r="IF45" s="21"/>
      <c r="IG45" s="21"/>
      <c r="IH45" s="21"/>
      <c r="II45" s="21"/>
    </row>
    <row r="46" spans="1:243" s="20" customFormat="1" ht="134.25" customHeight="1">
      <c r="A46" s="46">
        <v>29</v>
      </c>
      <c r="B46" s="85" t="s">
        <v>119</v>
      </c>
      <c r="C46" s="16"/>
      <c r="D46" s="71">
        <v>1710</v>
      </c>
      <c r="E46" s="73" t="s">
        <v>84</v>
      </c>
      <c r="F46" s="42"/>
      <c r="G46" s="22"/>
      <c r="H46" s="22"/>
      <c r="I46" s="17" t="s">
        <v>37</v>
      </c>
      <c r="J46" s="18">
        <f t="shared" si="0"/>
        <v>1</v>
      </c>
      <c r="K46" s="19" t="s">
        <v>47</v>
      </c>
      <c r="L46" s="19" t="s">
        <v>7</v>
      </c>
      <c r="M46" s="58"/>
      <c r="N46" s="59"/>
      <c r="O46" s="59"/>
      <c r="P46" s="60"/>
      <c r="Q46" s="59"/>
      <c r="R46" s="59"/>
      <c r="S46" s="61"/>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3">
        <f t="shared" si="1"/>
        <v>0</v>
      </c>
      <c r="BB46" s="63">
        <f t="shared" si="8"/>
        <v>0</v>
      </c>
      <c r="BC46" s="64" t="str">
        <f t="shared" si="3"/>
        <v>INR Zero Only</v>
      </c>
      <c r="IE46" s="21"/>
      <c r="IF46" s="21"/>
      <c r="IG46" s="21"/>
      <c r="IH46" s="21"/>
      <c r="II46" s="21"/>
    </row>
    <row r="47" spans="1:243" s="20" customFormat="1" ht="162" customHeight="1">
      <c r="A47" s="84">
        <v>30</v>
      </c>
      <c r="B47" s="77" t="s">
        <v>106</v>
      </c>
      <c r="C47" s="16"/>
      <c r="D47" s="71">
        <v>1710</v>
      </c>
      <c r="E47" s="73" t="s">
        <v>84</v>
      </c>
      <c r="F47" s="42"/>
      <c r="G47" s="22"/>
      <c r="H47" s="22"/>
      <c r="I47" s="17" t="s">
        <v>37</v>
      </c>
      <c r="J47" s="18">
        <f t="shared" si="0"/>
        <v>1</v>
      </c>
      <c r="K47" s="19" t="s">
        <v>47</v>
      </c>
      <c r="L47" s="19" t="s">
        <v>7</v>
      </c>
      <c r="M47" s="58"/>
      <c r="N47" s="59"/>
      <c r="O47" s="59"/>
      <c r="P47" s="60"/>
      <c r="Q47" s="59"/>
      <c r="R47" s="59"/>
      <c r="S47" s="61"/>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3">
        <f t="shared" si="1"/>
        <v>0</v>
      </c>
      <c r="BB47" s="63">
        <f t="shared" si="8"/>
        <v>0</v>
      </c>
      <c r="BC47" s="64" t="str">
        <f t="shared" si="3"/>
        <v>INR Zero Only</v>
      </c>
      <c r="IE47" s="21"/>
      <c r="IF47" s="21"/>
      <c r="IG47" s="21"/>
      <c r="IH47" s="21"/>
      <c r="II47" s="21"/>
    </row>
    <row r="48" spans="1:243" s="20" customFormat="1" ht="186" customHeight="1">
      <c r="A48" s="46">
        <v>31</v>
      </c>
      <c r="B48" s="85" t="s">
        <v>104</v>
      </c>
      <c r="C48" s="16"/>
      <c r="D48" s="71">
        <v>381.3</v>
      </c>
      <c r="E48" s="73" t="s">
        <v>84</v>
      </c>
      <c r="F48" s="42"/>
      <c r="G48" s="22"/>
      <c r="H48" s="22"/>
      <c r="I48" s="17" t="s">
        <v>37</v>
      </c>
      <c r="J48" s="18">
        <f t="shared" si="0"/>
        <v>1</v>
      </c>
      <c r="K48" s="19" t="s">
        <v>47</v>
      </c>
      <c r="L48" s="19" t="s">
        <v>7</v>
      </c>
      <c r="M48" s="58"/>
      <c r="N48" s="59"/>
      <c r="O48" s="59"/>
      <c r="P48" s="60"/>
      <c r="Q48" s="59"/>
      <c r="R48" s="59"/>
      <c r="S48" s="61"/>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3">
        <f t="shared" si="1"/>
        <v>0</v>
      </c>
      <c r="BB48" s="63">
        <f t="shared" si="8"/>
        <v>0</v>
      </c>
      <c r="BC48" s="64" t="str">
        <f t="shared" si="3"/>
        <v>INR Zero Only</v>
      </c>
      <c r="IE48" s="21"/>
      <c r="IF48" s="21"/>
      <c r="IG48" s="21"/>
      <c r="IH48" s="21"/>
      <c r="II48" s="21"/>
    </row>
    <row r="49" spans="1:243" s="20" customFormat="1" ht="217.5" customHeight="1">
      <c r="A49" s="84">
        <v>32</v>
      </c>
      <c r="B49" s="85" t="s">
        <v>105</v>
      </c>
      <c r="C49" s="16"/>
      <c r="D49" s="81"/>
      <c r="E49" s="82"/>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IE49" s="21"/>
      <c r="IF49" s="21"/>
      <c r="IG49" s="21"/>
      <c r="IH49" s="21"/>
      <c r="II49" s="21"/>
    </row>
    <row r="50" spans="1:243" s="20" customFormat="1" ht="72" customHeight="1">
      <c r="A50" s="46">
        <v>32.1</v>
      </c>
      <c r="B50" s="77" t="s">
        <v>107</v>
      </c>
      <c r="C50" s="16"/>
      <c r="D50" s="71">
        <v>19.63</v>
      </c>
      <c r="E50" s="73" t="s">
        <v>84</v>
      </c>
      <c r="F50" s="42"/>
      <c r="G50" s="22"/>
      <c r="H50" s="22"/>
      <c r="I50" s="17" t="s">
        <v>37</v>
      </c>
      <c r="J50" s="18">
        <f t="shared" si="0"/>
        <v>1</v>
      </c>
      <c r="K50" s="19" t="s">
        <v>47</v>
      </c>
      <c r="L50" s="19" t="s">
        <v>7</v>
      </c>
      <c r="M50" s="58"/>
      <c r="N50" s="59"/>
      <c r="O50" s="59"/>
      <c r="P50" s="60"/>
      <c r="Q50" s="59"/>
      <c r="R50" s="59"/>
      <c r="S50" s="61"/>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3">
        <f t="shared" si="1"/>
        <v>0</v>
      </c>
      <c r="BB50" s="63">
        <f t="shared" si="8"/>
        <v>0</v>
      </c>
      <c r="BC50" s="64" t="str">
        <f t="shared" si="3"/>
        <v>INR Zero Only</v>
      </c>
      <c r="IE50" s="21"/>
      <c r="IF50" s="21"/>
      <c r="IG50" s="21"/>
      <c r="IH50" s="21"/>
      <c r="II50" s="21"/>
    </row>
    <row r="51" spans="1:243" s="20" customFormat="1" ht="72.75" customHeight="1">
      <c r="A51" s="83">
        <v>32.2</v>
      </c>
      <c r="B51" s="77" t="s">
        <v>108</v>
      </c>
      <c r="C51" s="16"/>
      <c r="D51" s="71">
        <v>2.64</v>
      </c>
      <c r="E51" s="73" t="s">
        <v>84</v>
      </c>
      <c r="F51" s="42"/>
      <c r="G51" s="22"/>
      <c r="H51" s="22"/>
      <c r="I51" s="17" t="s">
        <v>37</v>
      </c>
      <c r="J51" s="18">
        <f t="shared" si="0"/>
        <v>1</v>
      </c>
      <c r="K51" s="19" t="s">
        <v>47</v>
      </c>
      <c r="L51" s="19" t="s">
        <v>7</v>
      </c>
      <c r="M51" s="58"/>
      <c r="N51" s="59"/>
      <c r="O51" s="59"/>
      <c r="P51" s="60"/>
      <c r="Q51" s="59"/>
      <c r="R51" s="59"/>
      <c r="S51" s="61"/>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3">
        <f t="shared" si="1"/>
        <v>0</v>
      </c>
      <c r="BB51" s="63">
        <f t="shared" si="8"/>
        <v>0</v>
      </c>
      <c r="BC51" s="64" t="str">
        <f t="shared" si="3"/>
        <v>INR Zero Only</v>
      </c>
      <c r="IE51" s="21"/>
      <c r="IF51" s="21"/>
      <c r="IG51" s="21"/>
      <c r="IH51" s="21"/>
      <c r="II51" s="21"/>
    </row>
    <row r="52" spans="1:243" s="20" customFormat="1" ht="171.75" customHeight="1">
      <c r="A52" s="46">
        <v>33</v>
      </c>
      <c r="B52" s="80" t="s">
        <v>109</v>
      </c>
      <c r="C52" s="16"/>
      <c r="D52" s="71">
        <v>88</v>
      </c>
      <c r="E52" s="73" t="s">
        <v>54</v>
      </c>
      <c r="F52" s="42"/>
      <c r="G52" s="22"/>
      <c r="H52" s="22"/>
      <c r="I52" s="17" t="s">
        <v>37</v>
      </c>
      <c r="J52" s="18">
        <f t="shared" si="0"/>
        <v>1</v>
      </c>
      <c r="K52" s="19" t="s">
        <v>47</v>
      </c>
      <c r="L52" s="19" t="s">
        <v>7</v>
      </c>
      <c r="M52" s="58"/>
      <c r="N52" s="59"/>
      <c r="O52" s="59"/>
      <c r="P52" s="60"/>
      <c r="Q52" s="59"/>
      <c r="R52" s="59"/>
      <c r="S52" s="61"/>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3">
        <f t="shared" si="1"/>
        <v>0</v>
      </c>
      <c r="BB52" s="63">
        <f t="shared" si="8"/>
        <v>0</v>
      </c>
      <c r="BC52" s="64" t="str">
        <f t="shared" si="3"/>
        <v>INR Zero Only</v>
      </c>
      <c r="IE52" s="21"/>
      <c r="IF52" s="21"/>
      <c r="IG52" s="21"/>
      <c r="IH52" s="21"/>
      <c r="II52" s="21"/>
    </row>
    <row r="53" spans="1:243" s="20" customFormat="1" ht="108" customHeight="1">
      <c r="A53" s="84">
        <v>34</v>
      </c>
      <c r="B53" s="79" t="s">
        <v>110</v>
      </c>
      <c r="C53" s="16"/>
      <c r="D53" s="71">
        <v>13</v>
      </c>
      <c r="E53" s="73" t="s">
        <v>54</v>
      </c>
      <c r="F53" s="42"/>
      <c r="G53" s="22"/>
      <c r="H53" s="22"/>
      <c r="I53" s="17" t="s">
        <v>37</v>
      </c>
      <c r="J53" s="18">
        <f t="shared" si="0"/>
        <v>1</v>
      </c>
      <c r="K53" s="19" t="s">
        <v>47</v>
      </c>
      <c r="L53" s="19" t="s">
        <v>7</v>
      </c>
      <c r="M53" s="58"/>
      <c r="N53" s="59"/>
      <c r="O53" s="59"/>
      <c r="P53" s="60"/>
      <c r="Q53" s="59"/>
      <c r="R53" s="59"/>
      <c r="S53" s="61"/>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3">
        <f t="shared" si="1"/>
        <v>0</v>
      </c>
      <c r="BB53" s="63">
        <f t="shared" si="8"/>
        <v>0</v>
      </c>
      <c r="BC53" s="64" t="str">
        <f t="shared" si="3"/>
        <v>INR Zero Only</v>
      </c>
      <c r="IE53" s="21"/>
      <c r="IF53" s="21"/>
      <c r="IG53" s="21"/>
      <c r="IH53" s="21"/>
      <c r="II53" s="21"/>
    </row>
    <row r="54" spans="1:243" s="20" customFormat="1" ht="89.25" customHeight="1">
      <c r="A54" s="46">
        <v>35</v>
      </c>
      <c r="B54" s="80" t="s">
        <v>70</v>
      </c>
      <c r="C54" s="16"/>
      <c r="D54" s="71">
        <v>891</v>
      </c>
      <c r="E54" s="73" t="s">
        <v>84</v>
      </c>
      <c r="F54" s="42"/>
      <c r="G54" s="22"/>
      <c r="H54" s="22"/>
      <c r="I54" s="17" t="s">
        <v>37</v>
      </c>
      <c r="J54" s="18">
        <f t="shared" si="0"/>
        <v>1</v>
      </c>
      <c r="K54" s="19" t="s">
        <v>47</v>
      </c>
      <c r="L54" s="19" t="s">
        <v>7</v>
      </c>
      <c r="M54" s="58"/>
      <c r="N54" s="59"/>
      <c r="O54" s="59"/>
      <c r="P54" s="60"/>
      <c r="Q54" s="59"/>
      <c r="R54" s="59"/>
      <c r="S54" s="61"/>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3">
        <f t="shared" si="1"/>
        <v>0</v>
      </c>
      <c r="BB54" s="63">
        <f t="shared" si="8"/>
        <v>0</v>
      </c>
      <c r="BC54" s="64" t="str">
        <f t="shared" si="3"/>
        <v>INR Zero Only</v>
      </c>
      <c r="IE54" s="21"/>
      <c r="IF54" s="21"/>
      <c r="IG54" s="21"/>
      <c r="IH54" s="21"/>
      <c r="II54" s="21"/>
    </row>
    <row r="55" spans="1:243" s="20" customFormat="1" ht="170.25" customHeight="1">
      <c r="A55" s="46">
        <v>36</v>
      </c>
      <c r="B55" s="80" t="s">
        <v>71</v>
      </c>
      <c r="C55" s="16"/>
      <c r="D55" s="71">
        <v>555</v>
      </c>
      <c r="E55" s="73" t="s">
        <v>84</v>
      </c>
      <c r="F55" s="42"/>
      <c r="G55" s="22"/>
      <c r="H55" s="22"/>
      <c r="I55" s="17" t="s">
        <v>37</v>
      </c>
      <c r="J55" s="18">
        <f t="shared" si="0"/>
        <v>1</v>
      </c>
      <c r="K55" s="19" t="s">
        <v>47</v>
      </c>
      <c r="L55" s="19" t="s">
        <v>7</v>
      </c>
      <c r="M55" s="58"/>
      <c r="N55" s="59"/>
      <c r="O55" s="59"/>
      <c r="P55" s="60"/>
      <c r="Q55" s="59"/>
      <c r="R55" s="59"/>
      <c r="S55" s="61"/>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3">
        <f t="shared" si="1"/>
        <v>0</v>
      </c>
      <c r="BB55" s="63">
        <f t="shared" si="8"/>
        <v>0</v>
      </c>
      <c r="BC55" s="64" t="str">
        <f t="shared" si="3"/>
        <v>INR Zero Only</v>
      </c>
      <c r="IE55" s="21"/>
      <c r="IF55" s="21"/>
      <c r="IG55" s="21"/>
      <c r="IH55" s="21"/>
      <c r="II55" s="21"/>
    </row>
    <row r="56" spans="1:243" s="20" customFormat="1" ht="180" customHeight="1">
      <c r="A56" s="84">
        <v>37</v>
      </c>
      <c r="B56" s="80" t="s">
        <v>72</v>
      </c>
      <c r="C56" s="16"/>
      <c r="D56" s="71">
        <v>205</v>
      </c>
      <c r="E56" s="73" t="s">
        <v>55</v>
      </c>
      <c r="F56" s="42"/>
      <c r="G56" s="22"/>
      <c r="H56" s="22"/>
      <c r="I56" s="17" t="s">
        <v>37</v>
      </c>
      <c r="J56" s="18">
        <f t="shared" si="0"/>
        <v>1</v>
      </c>
      <c r="K56" s="19" t="s">
        <v>47</v>
      </c>
      <c r="L56" s="19" t="s">
        <v>7</v>
      </c>
      <c r="M56" s="58"/>
      <c r="N56" s="59"/>
      <c r="O56" s="59"/>
      <c r="P56" s="60"/>
      <c r="Q56" s="59"/>
      <c r="R56" s="59"/>
      <c r="S56" s="61"/>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3">
        <f t="shared" si="1"/>
        <v>0</v>
      </c>
      <c r="BB56" s="63">
        <f t="shared" si="8"/>
        <v>0</v>
      </c>
      <c r="BC56" s="64" t="str">
        <f t="shared" si="3"/>
        <v>INR Zero Only</v>
      </c>
      <c r="IE56" s="21"/>
      <c r="IF56" s="21"/>
      <c r="IG56" s="21"/>
      <c r="IH56" s="21"/>
      <c r="II56" s="21"/>
    </row>
    <row r="57" spans="1:243" s="20" customFormat="1" ht="132.75" customHeight="1">
      <c r="A57" s="46">
        <v>38</v>
      </c>
      <c r="B57" s="80" t="s">
        <v>111</v>
      </c>
      <c r="C57" s="16"/>
      <c r="D57" s="71">
        <v>219</v>
      </c>
      <c r="E57" s="73" t="s">
        <v>55</v>
      </c>
      <c r="F57" s="42"/>
      <c r="G57" s="22"/>
      <c r="H57" s="22"/>
      <c r="I57" s="17" t="s">
        <v>37</v>
      </c>
      <c r="J57" s="18">
        <f t="shared" si="0"/>
        <v>1</v>
      </c>
      <c r="K57" s="19" t="s">
        <v>47</v>
      </c>
      <c r="L57" s="19" t="s">
        <v>7</v>
      </c>
      <c r="M57" s="58"/>
      <c r="N57" s="59"/>
      <c r="O57" s="59"/>
      <c r="P57" s="60"/>
      <c r="Q57" s="59"/>
      <c r="R57" s="59"/>
      <c r="S57" s="61"/>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3">
        <f t="shared" si="1"/>
        <v>0</v>
      </c>
      <c r="BB57" s="63">
        <f t="shared" si="8"/>
        <v>0</v>
      </c>
      <c r="BC57" s="64" t="str">
        <f t="shared" si="3"/>
        <v>INR Zero Only</v>
      </c>
      <c r="IE57" s="21"/>
      <c r="IF57" s="21"/>
      <c r="IG57" s="21"/>
      <c r="IH57" s="21"/>
      <c r="II57" s="21"/>
    </row>
    <row r="58" spans="1:243" s="20" customFormat="1" ht="138" customHeight="1">
      <c r="A58" s="46">
        <v>39</v>
      </c>
      <c r="B58" s="80" t="s">
        <v>112</v>
      </c>
      <c r="C58" s="16"/>
      <c r="D58" s="71">
        <v>422</v>
      </c>
      <c r="E58" s="73" t="s">
        <v>84</v>
      </c>
      <c r="F58" s="42"/>
      <c r="G58" s="22"/>
      <c r="H58" s="22"/>
      <c r="I58" s="17" t="s">
        <v>37</v>
      </c>
      <c r="J58" s="18">
        <f t="shared" si="0"/>
        <v>1</v>
      </c>
      <c r="K58" s="19" t="s">
        <v>47</v>
      </c>
      <c r="L58" s="19" t="s">
        <v>7</v>
      </c>
      <c r="M58" s="58"/>
      <c r="N58" s="59"/>
      <c r="O58" s="59"/>
      <c r="P58" s="60"/>
      <c r="Q58" s="59"/>
      <c r="R58" s="59"/>
      <c r="S58" s="61"/>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3">
        <f t="shared" si="1"/>
        <v>0</v>
      </c>
      <c r="BB58" s="63">
        <f t="shared" si="8"/>
        <v>0</v>
      </c>
      <c r="BC58" s="64" t="str">
        <f t="shared" si="3"/>
        <v>INR Zero Only</v>
      </c>
      <c r="IE58" s="21"/>
      <c r="IF58" s="21"/>
      <c r="IG58" s="21"/>
      <c r="IH58" s="21"/>
      <c r="II58" s="21"/>
    </row>
    <row r="59" spans="1:243" s="20" customFormat="1" ht="88.5" customHeight="1">
      <c r="A59" s="84">
        <v>40</v>
      </c>
      <c r="B59" s="79" t="s">
        <v>73</v>
      </c>
      <c r="C59" s="16"/>
      <c r="D59" s="71">
        <v>60</v>
      </c>
      <c r="E59" s="73" t="s">
        <v>85</v>
      </c>
      <c r="F59" s="42"/>
      <c r="G59" s="22"/>
      <c r="H59" s="22"/>
      <c r="I59" s="17" t="s">
        <v>37</v>
      </c>
      <c r="J59" s="18">
        <f t="shared" si="0"/>
        <v>1</v>
      </c>
      <c r="K59" s="19" t="s">
        <v>47</v>
      </c>
      <c r="L59" s="19" t="s">
        <v>7</v>
      </c>
      <c r="M59" s="58"/>
      <c r="N59" s="59"/>
      <c r="O59" s="59"/>
      <c r="P59" s="60"/>
      <c r="Q59" s="59"/>
      <c r="R59" s="59"/>
      <c r="S59" s="61"/>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3">
        <f t="shared" si="1"/>
        <v>0</v>
      </c>
      <c r="BB59" s="63">
        <f t="shared" si="8"/>
        <v>0</v>
      </c>
      <c r="BC59" s="64" t="str">
        <f t="shared" si="3"/>
        <v>INR Zero Only</v>
      </c>
      <c r="IE59" s="21"/>
      <c r="IF59" s="21"/>
      <c r="IG59" s="21"/>
      <c r="IH59" s="21"/>
      <c r="II59" s="21"/>
    </row>
    <row r="60" spans="1:243" s="20" customFormat="1" ht="149.25" customHeight="1">
      <c r="A60" s="46">
        <v>41</v>
      </c>
      <c r="B60" s="80" t="s">
        <v>78</v>
      </c>
      <c r="C60" s="16"/>
      <c r="D60" s="71">
        <v>748</v>
      </c>
      <c r="E60" s="73" t="s">
        <v>55</v>
      </c>
      <c r="F60" s="42"/>
      <c r="G60" s="22"/>
      <c r="H60" s="22"/>
      <c r="I60" s="17" t="s">
        <v>37</v>
      </c>
      <c r="J60" s="18">
        <f t="shared" si="0"/>
        <v>1</v>
      </c>
      <c r="K60" s="19" t="s">
        <v>47</v>
      </c>
      <c r="L60" s="19" t="s">
        <v>7</v>
      </c>
      <c r="M60" s="58"/>
      <c r="N60" s="59"/>
      <c r="O60" s="59"/>
      <c r="P60" s="60"/>
      <c r="Q60" s="59"/>
      <c r="R60" s="59"/>
      <c r="S60" s="61"/>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3">
        <f t="shared" si="1"/>
        <v>0</v>
      </c>
      <c r="BB60" s="63">
        <f t="shared" si="8"/>
        <v>0</v>
      </c>
      <c r="BC60" s="64" t="str">
        <f t="shared" si="3"/>
        <v>INR Zero Only</v>
      </c>
      <c r="IE60" s="21"/>
      <c r="IF60" s="21"/>
      <c r="IG60" s="21"/>
      <c r="IH60" s="21"/>
      <c r="II60" s="21"/>
    </row>
    <row r="61" spans="1:243" s="20" customFormat="1" ht="87.75" customHeight="1">
      <c r="A61" s="84">
        <v>42</v>
      </c>
      <c r="B61" s="80" t="s">
        <v>113</v>
      </c>
      <c r="C61" s="16"/>
      <c r="D61" s="71">
        <v>122.4</v>
      </c>
      <c r="E61" s="73" t="s">
        <v>81</v>
      </c>
      <c r="F61" s="42"/>
      <c r="G61" s="22"/>
      <c r="H61" s="22"/>
      <c r="I61" s="17" t="s">
        <v>37</v>
      </c>
      <c r="J61" s="18">
        <f t="shared" si="0"/>
        <v>1</v>
      </c>
      <c r="K61" s="19" t="s">
        <v>47</v>
      </c>
      <c r="L61" s="19" t="s">
        <v>7</v>
      </c>
      <c r="M61" s="58"/>
      <c r="N61" s="59"/>
      <c r="O61" s="59"/>
      <c r="P61" s="60"/>
      <c r="Q61" s="59"/>
      <c r="R61" s="59"/>
      <c r="S61" s="61"/>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3">
        <f t="shared" si="1"/>
        <v>0</v>
      </c>
      <c r="BB61" s="63">
        <f t="shared" si="8"/>
        <v>0</v>
      </c>
      <c r="BC61" s="64" t="str">
        <f t="shared" si="3"/>
        <v>INR Zero Only</v>
      </c>
      <c r="IE61" s="21"/>
      <c r="IF61" s="21"/>
      <c r="IG61" s="21"/>
      <c r="IH61" s="21"/>
      <c r="II61" s="21"/>
    </row>
    <row r="62" spans="1:243" s="20" customFormat="1" ht="122.25" customHeight="1">
      <c r="A62" s="46">
        <v>43</v>
      </c>
      <c r="B62" s="80" t="s">
        <v>74</v>
      </c>
      <c r="C62" s="16"/>
      <c r="D62" s="71">
        <v>680</v>
      </c>
      <c r="E62" s="73" t="s">
        <v>84</v>
      </c>
      <c r="F62" s="42"/>
      <c r="G62" s="22"/>
      <c r="H62" s="22"/>
      <c r="I62" s="17" t="s">
        <v>37</v>
      </c>
      <c r="J62" s="18">
        <f t="shared" si="0"/>
        <v>1</v>
      </c>
      <c r="K62" s="19" t="s">
        <v>47</v>
      </c>
      <c r="L62" s="19" t="s">
        <v>7</v>
      </c>
      <c r="M62" s="58"/>
      <c r="N62" s="59"/>
      <c r="O62" s="59"/>
      <c r="P62" s="60"/>
      <c r="Q62" s="59"/>
      <c r="R62" s="59"/>
      <c r="S62" s="61"/>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3">
        <f t="shared" si="1"/>
        <v>0</v>
      </c>
      <c r="BB62" s="63">
        <f t="shared" si="8"/>
        <v>0</v>
      </c>
      <c r="BC62" s="64" t="str">
        <f t="shared" si="3"/>
        <v>INR Zero Only</v>
      </c>
      <c r="IE62" s="21"/>
      <c r="IF62" s="21"/>
      <c r="IG62" s="21"/>
      <c r="IH62" s="21"/>
      <c r="II62" s="21"/>
    </row>
    <row r="63" spans="1:243" s="20" customFormat="1" ht="246.75" customHeight="1">
      <c r="A63" s="46">
        <v>44</v>
      </c>
      <c r="B63" s="80" t="s">
        <v>79</v>
      </c>
      <c r="C63" s="16"/>
      <c r="D63" s="71">
        <v>1656</v>
      </c>
      <c r="E63" s="73" t="s">
        <v>84</v>
      </c>
      <c r="F63" s="42"/>
      <c r="G63" s="22"/>
      <c r="H63" s="22"/>
      <c r="I63" s="17" t="s">
        <v>37</v>
      </c>
      <c r="J63" s="18">
        <f t="shared" si="0"/>
        <v>1</v>
      </c>
      <c r="K63" s="19" t="s">
        <v>47</v>
      </c>
      <c r="L63" s="19" t="s">
        <v>7</v>
      </c>
      <c r="M63" s="58"/>
      <c r="N63" s="59"/>
      <c r="O63" s="59"/>
      <c r="P63" s="60"/>
      <c r="Q63" s="59"/>
      <c r="R63" s="59"/>
      <c r="S63" s="61"/>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3">
        <f t="shared" si="1"/>
        <v>0</v>
      </c>
      <c r="BB63" s="63">
        <f t="shared" si="8"/>
        <v>0</v>
      </c>
      <c r="BC63" s="64" t="str">
        <f t="shared" si="3"/>
        <v>INR Zero Only</v>
      </c>
      <c r="IE63" s="21"/>
      <c r="IF63" s="21"/>
      <c r="IG63" s="21"/>
      <c r="IH63" s="21"/>
      <c r="II63" s="21"/>
    </row>
    <row r="64" spans="1:243" s="20" customFormat="1" ht="89.25" customHeight="1">
      <c r="A64" s="84">
        <v>45</v>
      </c>
      <c r="B64" s="79" t="s">
        <v>121</v>
      </c>
      <c r="C64" s="16"/>
      <c r="D64" s="71">
        <v>408</v>
      </c>
      <c r="E64" s="73" t="s">
        <v>55</v>
      </c>
      <c r="F64" s="42"/>
      <c r="G64" s="22"/>
      <c r="H64" s="22"/>
      <c r="I64" s="17" t="s">
        <v>37</v>
      </c>
      <c r="J64" s="18">
        <f t="shared" si="0"/>
        <v>1</v>
      </c>
      <c r="K64" s="19" t="s">
        <v>47</v>
      </c>
      <c r="L64" s="19" t="s">
        <v>7</v>
      </c>
      <c r="M64" s="58"/>
      <c r="N64" s="59"/>
      <c r="O64" s="59"/>
      <c r="P64" s="60"/>
      <c r="Q64" s="59"/>
      <c r="R64" s="59"/>
      <c r="S64" s="61"/>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3">
        <f t="shared" si="1"/>
        <v>0</v>
      </c>
      <c r="BB64" s="63">
        <f t="shared" si="8"/>
        <v>0</v>
      </c>
      <c r="BC64" s="64" t="str">
        <f t="shared" si="3"/>
        <v>INR Zero Only</v>
      </c>
      <c r="IE64" s="21"/>
      <c r="IF64" s="21"/>
      <c r="IG64" s="21"/>
      <c r="IH64" s="21"/>
      <c r="II64" s="21"/>
    </row>
    <row r="65" spans="1:243" s="20" customFormat="1" ht="114" customHeight="1">
      <c r="A65" s="46">
        <v>46</v>
      </c>
      <c r="B65" s="79" t="s">
        <v>120</v>
      </c>
      <c r="C65" s="16"/>
      <c r="D65" s="71">
        <v>15</v>
      </c>
      <c r="E65" s="73" t="s">
        <v>82</v>
      </c>
      <c r="F65" s="42"/>
      <c r="G65" s="22"/>
      <c r="H65" s="22"/>
      <c r="I65" s="17" t="s">
        <v>37</v>
      </c>
      <c r="J65" s="18">
        <f t="shared" si="0"/>
        <v>1</v>
      </c>
      <c r="K65" s="19" t="s">
        <v>47</v>
      </c>
      <c r="L65" s="19" t="s">
        <v>7</v>
      </c>
      <c r="M65" s="58"/>
      <c r="N65" s="59"/>
      <c r="O65" s="59"/>
      <c r="P65" s="60"/>
      <c r="Q65" s="59"/>
      <c r="R65" s="59"/>
      <c r="S65" s="61"/>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3">
        <f t="shared" si="1"/>
        <v>0</v>
      </c>
      <c r="BB65" s="63">
        <f t="shared" si="8"/>
        <v>0</v>
      </c>
      <c r="BC65" s="64" t="str">
        <f t="shared" si="3"/>
        <v>INR Zero Only</v>
      </c>
      <c r="IE65" s="21"/>
      <c r="IF65" s="21"/>
      <c r="IG65" s="21"/>
      <c r="IH65" s="21"/>
      <c r="II65" s="21"/>
    </row>
    <row r="66" spans="1:243" s="20" customFormat="1" ht="86.25" customHeight="1">
      <c r="A66" s="46">
        <v>47</v>
      </c>
      <c r="B66" s="79" t="s">
        <v>80</v>
      </c>
      <c r="C66" s="16"/>
      <c r="D66" s="71">
        <v>45.9</v>
      </c>
      <c r="E66" s="73" t="s">
        <v>81</v>
      </c>
      <c r="F66" s="42"/>
      <c r="G66" s="22"/>
      <c r="H66" s="22"/>
      <c r="I66" s="17" t="s">
        <v>37</v>
      </c>
      <c r="J66" s="18">
        <f t="shared" si="0"/>
        <v>1</v>
      </c>
      <c r="K66" s="19" t="s">
        <v>47</v>
      </c>
      <c r="L66" s="19" t="s">
        <v>7</v>
      </c>
      <c r="M66" s="58"/>
      <c r="N66" s="59"/>
      <c r="O66" s="59"/>
      <c r="P66" s="60"/>
      <c r="Q66" s="59"/>
      <c r="R66" s="59"/>
      <c r="S66" s="61"/>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3">
        <f t="shared" si="1"/>
        <v>0</v>
      </c>
      <c r="BB66" s="63">
        <f t="shared" si="8"/>
        <v>0</v>
      </c>
      <c r="BC66" s="64" t="str">
        <f t="shared" si="3"/>
        <v>INR Zero Only</v>
      </c>
      <c r="IE66" s="21"/>
      <c r="IF66" s="21"/>
      <c r="IG66" s="21"/>
      <c r="IH66" s="21"/>
      <c r="II66" s="21"/>
    </row>
    <row r="67" spans="1:243" s="20" customFormat="1" ht="195" customHeight="1">
      <c r="A67" s="46">
        <v>48</v>
      </c>
      <c r="B67" s="79" t="s">
        <v>122</v>
      </c>
      <c r="C67" s="16"/>
      <c r="D67" s="71">
        <v>229</v>
      </c>
      <c r="E67" s="73" t="s">
        <v>56</v>
      </c>
      <c r="F67" s="42"/>
      <c r="G67" s="22"/>
      <c r="H67" s="22"/>
      <c r="I67" s="17" t="s">
        <v>37</v>
      </c>
      <c r="J67" s="18">
        <f t="shared" si="0"/>
        <v>1</v>
      </c>
      <c r="K67" s="19" t="s">
        <v>47</v>
      </c>
      <c r="L67" s="19" t="s">
        <v>7</v>
      </c>
      <c r="M67" s="58"/>
      <c r="N67" s="59"/>
      <c r="O67" s="59"/>
      <c r="P67" s="60"/>
      <c r="Q67" s="59"/>
      <c r="R67" s="59"/>
      <c r="S67" s="61"/>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3">
        <f t="shared" si="1"/>
        <v>0</v>
      </c>
      <c r="BB67" s="63">
        <f t="shared" si="8"/>
        <v>0</v>
      </c>
      <c r="BC67" s="64" t="str">
        <f t="shared" si="3"/>
        <v>INR Zero Only</v>
      </c>
      <c r="IE67" s="21"/>
      <c r="IF67" s="21"/>
      <c r="IG67" s="21"/>
      <c r="IH67" s="21"/>
      <c r="II67" s="21"/>
    </row>
    <row r="68" spans="1:243" s="20" customFormat="1" ht="99">
      <c r="A68" s="46">
        <v>49</v>
      </c>
      <c r="B68" s="80" t="s">
        <v>123</v>
      </c>
      <c r="C68" s="16"/>
      <c r="D68" s="71">
        <v>29</v>
      </c>
      <c r="E68" s="74" t="s">
        <v>53</v>
      </c>
      <c r="F68" s="42"/>
      <c r="G68" s="22"/>
      <c r="H68" s="22"/>
      <c r="I68" s="17" t="s">
        <v>37</v>
      </c>
      <c r="J68" s="18">
        <f t="shared" si="0"/>
        <v>1</v>
      </c>
      <c r="K68" s="19" t="s">
        <v>47</v>
      </c>
      <c r="L68" s="19" t="s">
        <v>7</v>
      </c>
      <c r="M68" s="58"/>
      <c r="N68" s="59"/>
      <c r="O68" s="59"/>
      <c r="P68" s="60"/>
      <c r="Q68" s="59"/>
      <c r="R68" s="59"/>
      <c r="S68" s="61"/>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3">
        <f t="shared" si="1"/>
        <v>0</v>
      </c>
      <c r="BB68" s="63">
        <f t="shared" si="8"/>
        <v>0</v>
      </c>
      <c r="BC68" s="64" t="str">
        <f t="shared" si="3"/>
        <v>INR Zero Only</v>
      </c>
      <c r="IE68" s="21"/>
      <c r="IF68" s="21"/>
      <c r="IG68" s="21"/>
      <c r="IH68" s="21"/>
      <c r="II68" s="21"/>
    </row>
    <row r="69" spans="1:243" s="20" customFormat="1" ht="66">
      <c r="A69" s="46">
        <v>50</v>
      </c>
      <c r="B69" s="80" t="s">
        <v>75</v>
      </c>
      <c r="C69" s="16"/>
      <c r="D69" s="71">
        <v>29</v>
      </c>
      <c r="E69" s="74" t="s">
        <v>53</v>
      </c>
      <c r="F69" s="42"/>
      <c r="G69" s="22"/>
      <c r="H69" s="22"/>
      <c r="I69" s="17" t="s">
        <v>37</v>
      </c>
      <c r="J69" s="18">
        <f t="shared" si="0"/>
        <v>1</v>
      </c>
      <c r="K69" s="19" t="s">
        <v>47</v>
      </c>
      <c r="L69" s="19" t="s">
        <v>7</v>
      </c>
      <c r="M69" s="58"/>
      <c r="N69" s="59"/>
      <c r="O69" s="59"/>
      <c r="P69" s="60"/>
      <c r="Q69" s="59"/>
      <c r="R69" s="59"/>
      <c r="S69" s="61"/>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3">
        <f t="shared" si="1"/>
        <v>0</v>
      </c>
      <c r="BB69" s="63">
        <f t="shared" si="8"/>
        <v>0</v>
      </c>
      <c r="BC69" s="64" t="str">
        <f t="shared" si="3"/>
        <v>INR Zero Only</v>
      </c>
      <c r="IE69" s="21"/>
      <c r="IF69" s="21"/>
      <c r="IG69" s="21"/>
      <c r="IH69" s="21"/>
      <c r="II69" s="21"/>
    </row>
    <row r="70" spans="1:243" s="20" customFormat="1" ht="104.25" customHeight="1">
      <c r="A70" s="46">
        <v>51</v>
      </c>
      <c r="B70" s="80" t="s">
        <v>124</v>
      </c>
      <c r="C70" s="16"/>
      <c r="D70" s="71">
        <v>29</v>
      </c>
      <c r="E70" s="74" t="s">
        <v>53</v>
      </c>
      <c r="F70" s="42"/>
      <c r="G70" s="22"/>
      <c r="H70" s="22"/>
      <c r="I70" s="17" t="s">
        <v>37</v>
      </c>
      <c r="J70" s="18">
        <f t="shared" si="0"/>
        <v>1</v>
      </c>
      <c r="K70" s="19" t="s">
        <v>47</v>
      </c>
      <c r="L70" s="19" t="s">
        <v>7</v>
      </c>
      <c r="M70" s="58"/>
      <c r="N70" s="59"/>
      <c r="O70" s="59"/>
      <c r="P70" s="60"/>
      <c r="Q70" s="59"/>
      <c r="R70" s="59"/>
      <c r="S70" s="61"/>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3">
        <f t="shared" si="1"/>
        <v>0</v>
      </c>
      <c r="BB70" s="63">
        <f t="shared" si="8"/>
        <v>0</v>
      </c>
      <c r="BC70" s="64" t="str">
        <f t="shared" si="3"/>
        <v>INR Zero Only</v>
      </c>
      <c r="IE70" s="21"/>
      <c r="IF70" s="21"/>
      <c r="IG70" s="21"/>
      <c r="IH70" s="21"/>
      <c r="II70" s="21"/>
    </row>
    <row r="71" spans="1:243" s="20" customFormat="1" ht="119.25" customHeight="1">
      <c r="A71" s="46">
        <v>52</v>
      </c>
      <c r="B71" s="80" t="s">
        <v>125</v>
      </c>
      <c r="C71" s="16"/>
      <c r="D71" s="71">
        <v>88</v>
      </c>
      <c r="E71" s="74" t="s">
        <v>53</v>
      </c>
      <c r="F71" s="42"/>
      <c r="G71" s="22"/>
      <c r="H71" s="22"/>
      <c r="I71" s="17" t="s">
        <v>37</v>
      </c>
      <c r="J71" s="18">
        <f t="shared" si="0"/>
        <v>1</v>
      </c>
      <c r="K71" s="19" t="s">
        <v>47</v>
      </c>
      <c r="L71" s="19" t="s">
        <v>7</v>
      </c>
      <c r="M71" s="58"/>
      <c r="N71" s="59"/>
      <c r="O71" s="59"/>
      <c r="P71" s="60"/>
      <c r="Q71" s="59"/>
      <c r="R71" s="59"/>
      <c r="S71" s="61"/>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3">
        <f t="shared" si="1"/>
        <v>0</v>
      </c>
      <c r="BB71" s="63">
        <f t="shared" si="8"/>
        <v>0</v>
      </c>
      <c r="BC71" s="64" t="str">
        <f t="shared" si="3"/>
        <v>INR Zero Only</v>
      </c>
      <c r="IE71" s="21"/>
      <c r="IF71" s="21"/>
      <c r="IG71" s="21"/>
      <c r="IH71" s="21"/>
      <c r="II71" s="21"/>
    </row>
    <row r="72" spans="1:243" s="20" customFormat="1" ht="105" customHeight="1">
      <c r="A72" s="46">
        <v>53</v>
      </c>
      <c r="B72" s="79" t="s">
        <v>126</v>
      </c>
      <c r="C72" s="16"/>
      <c r="D72" s="71">
        <v>88</v>
      </c>
      <c r="E72" s="74" t="s">
        <v>53</v>
      </c>
      <c r="F72" s="42"/>
      <c r="G72" s="22"/>
      <c r="H72" s="22"/>
      <c r="I72" s="17" t="s">
        <v>37</v>
      </c>
      <c r="J72" s="18">
        <f t="shared" si="0"/>
        <v>1</v>
      </c>
      <c r="K72" s="19" t="s">
        <v>47</v>
      </c>
      <c r="L72" s="19" t="s">
        <v>7</v>
      </c>
      <c r="M72" s="58"/>
      <c r="N72" s="59"/>
      <c r="O72" s="59"/>
      <c r="P72" s="60"/>
      <c r="Q72" s="59"/>
      <c r="R72" s="59"/>
      <c r="S72" s="61"/>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3">
        <f t="shared" si="1"/>
        <v>0</v>
      </c>
      <c r="BB72" s="63">
        <f t="shared" si="8"/>
        <v>0</v>
      </c>
      <c r="BC72" s="64" t="str">
        <f t="shared" si="3"/>
        <v>INR Zero Only</v>
      </c>
      <c r="IE72" s="21"/>
      <c r="IF72" s="21"/>
      <c r="IG72" s="21"/>
      <c r="IH72" s="21"/>
      <c r="II72" s="21"/>
    </row>
    <row r="73" spans="1:243" s="20" customFormat="1" ht="123.75" customHeight="1">
      <c r="A73" s="46">
        <v>54</v>
      </c>
      <c r="B73" s="79" t="s">
        <v>127</v>
      </c>
      <c r="C73" s="16"/>
      <c r="D73" s="71">
        <v>29</v>
      </c>
      <c r="E73" s="74" t="s">
        <v>53</v>
      </c>
      <c r="F73" s="42"/>
      <c r="G73" s="22"/>
      <c r="H73" s="22"/>
      <c r="I73" s="17" t="s">
        <v>37</v>
      </c>
      <c r="J73" s="18">
        <f t="shared" si="0"/>
        <v>1</v>
      </c>
      <c r="K73" s="19" t="s">
        <v>47</v>
      </c>
      <c r="L73" s="19" t="s">
        <v>7</v>
      </c>
      <c r="M73" s="58"/>
      <c r="N73" s="59"/>
      <c r="O73" s="59"/>
      <c r="P73" s="60"/>
      <c r="Q73" s="59"/>
      <c r="R73" s="59"/>
      <c r="S73" s="61"/>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3">
        <f t="shared" si="1"/>
        <v>0</v>
      </c>
      <c r="BB73" s="63">
        <f t="shared" si="8"/>
        <v>0</v>
      </c>
      <c r="BC73" s="64" t="str">
        <f t="shared" si="3"/>
        <v>INR Zero Only</v>
      </c>
      <c r="IE73" s="21"/>
      <c r="IF73" s="21"/>
      <c r="IG73" s="21"/>
      <c r="IH73" s="21"/>
      <c r="II73" s="21"/>
    </row>
    <row r="74" spans="1:243" s="20" customFormat="1" ht="152.25" customHeight="1">
      <c r="A74" s="46">
        <v>55</v>
      </c>
      <c r="B74" s="79" t="s">
        <v>128</v>
      </c>
      <c r="C74" s="16"/>
      <c r="D74" s="71">
        <v>440</v>
      </c>
      <c r="E74" s="74" t="s">
        <v>57</v>
      </c>
      <c r="F74" s="42"/>
      <c r="G74" s="22"/>
      <c r="H74" s="22"/>
      <c r="I74" s="17" t="s">
        <v>37</v>
      </c>
      <c r="J74" s="18">
        <f t="shared" si="0"/>
        <v>1</v>
      </c>
      <c r="K74" s="19" t="s">
        <v>47</v>
      </c>
      <c r="L74" s="19" t="s">
        <v>7</v>
      </c>
      <c r="M74" s="58"/>
      <c r="N74" s="59"/>
      <c r="O74" s="59"/>
      <c r="P74" s="60"/>
      <c r="Q74" s="59"/>
      <c r="R74" s="59"/>
      <c r="S74" s="61"/>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3">
        <f t="shared" si="1"/>
        <v>0</v>
      </c>
      <c r="BB74" s="63">
        <f t="shared" si="8"/>
        <v>0</v>
      </c>
      <c r="BC74" s="64" t="str">
        <f t="shared" si="3"/>
        <v>INR Zero Only</v>
      </c>
      <c r="IE74" s="21"/>
      <c r="IF74" s="21"/>
      <c r="IG74" s="21"/>
      <c r="IH74" s="21"/>
      <c r="II74" s="21"/>
    </row>
    <row r="75" spans="1:243" s="20" customFormat="1" ht="145.5" customHeight="1">
      <c r="A75" s="46">
        <v>56</v>
      </c>
      <c r="B75" s="80" t="s">
        <v>129</v>
      </c>
      <c r="C75" s="16"/>
      <c r="D75" s="71">
        <v>440</v>
      </c>
      <c r="E75" s="74" t="s">
        <v>57</v>
      </c>
      <c r="F75" s="42"/>
      <c r="G75" s="22"/>
      <c r="H75" s="22"/>
      <c r="I75" s="17" t="s">
        <v>37</v>
      </c>
      <c r="J75" s="18">
        <f t="shared" si="0"/>
        <v>1</v>
      </c>
      <c r="K75" s="19" t="s">
        <v>47</v>
      </c>
      <c r="L75" s="19" t="s">
        <v>7</v>
      </c>
      <c r="M75" s="58"/>
      <c r="N75" s="59"/>
      <c r="O75" s="59"/>
      <c r="P75" s="60"/>
      <c r="Q75" s="59"/>
      <c r="R75" s="59"/>
      <c r="S75" s="61"/>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3">
        <f t="shared" si="1"/>
        <v>0</v>
      </c>
      <c r="BB75" s="63">
        <f t="shared" si="8"/>
        <v>0</v>
      </c>
      <c r="BC75" s="64" t="str">
        <f t="shared" si="3"/>
        <v>INR Zero Only</v>
      </c>
      <c r="IE75" s="21"/>
      <c r="IF75" s="21"/>
      <c r="IG75" s="21"/>
      <c r="IH75" s="21"/>
      <c r="II75" s="21"/>
    </row>
    <row r="76" spans="1:243" s="20" customFormat="1" ht="146.25" customHeight="1">
      <c r="A76" s="46">
        <v>57</v>
      </c>
      <c r="B76" s="80" t="s">
        <v>130</v>
      </c>
      <c r="C76" s="16"/>
      <c r="D76" s="71">
        <v>145</v>
      </c>
      <c r="E76" s="74" t="s">
        <v>57</v>
      </c>
      <c r="F76" s="42"/>
      <c r="G76" s="22"/>
      <c r="H76" s="22"/>
      <c r="I76" s="17" t="s">
        <v>37</v>
      </c>
      <c r="J76" s="18">
        <f t="shared" si="0"/>
        <v>1</v>
      </c>
      <c r="K76" s="19" t="s">
        <v>47</v>
      </c>
      <c r="L76" s="19" t="s">
        <v>7</v>
      </c>
      <c r="M76" s="58"/>
      <c r="N76" s="59"/>
      <c r="O76" s="59"/>
      <c r="P76" s="60"/>
      <c r="Q76" s="59"/>
      <c r="R76" s="59"/>
      <c r="S76" s="61"/>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3">
        <f t="shared" si="1"/>
        <v>0</v>
      </c>
      <c r="BB76" s="63">
        <f t="shared" si="8"/>
        <v>0</v>
      </c>
      <c r="BC76" s="64" t="str">
        <f t="shared" si="3"/>
        <v>INR Zero Only</v>
      </c>
      <c r="IE76" s="21"/>
      <c r="IF76" s="21"/>
      <c r="IG76" s="21"/>
      <c r="IH76" s="21"/>
      <c r="II76" s="21"/>
    </row>
    <row r="77" spans="1:243" s="20" customFormat="1" ht="96.75" customHeight="1">
      <c r="A77" s="46">
        <v>58</v>
      </c>
      <c r="B77" s="80" t="s">
        <v>131</v>
      </c>
      <c r="C77" s="16"/>
      <c r="D77" s="71">
        <v>145</v>
      </c>
      <c r="E77" s="74" t="s">
        <v>53</v>
      </c>
      <c r="F77" s="42"/>
      <c r="G77" s="22"/>
      <c r="H77" s="22"/>
      <c r="I77" s="17" t="s">
        <v>37</v>
      </c>
      <c r="J77" s="18">
        <f t="shared" si="0"/>
        <v>1</v>
      </c>
      <c r="K77" s="19" t="s">
        <v>47</v>
      </c>
      <c r="L77" s="19" t="s">
        <v>7</v>
      </c>
      <c r="M77" s="58"/>
      <c r="N77" s="59"/>
      <c r="O77" s="59"/>
      <c r="P77" s="60"/>
      <c r="Q77" s="59"/>
      <c r="R77" s="59"/>
      <c r="S77" s="61"/>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3">
        <f t="shared" si="1"/>
        <v>0</v>
      </c>
      <c r="BB77" s="63">
        <f t="shared" si="8"/>
        <v>0</v>
      </c>
      <c r="BC77" s="64" t="str">
        <f t="shared" si="3"/>
        <v>INR Zero Only</v>
      </c>
      <c r="IE77" s="21"/>
      <c r="IF77" s="21"/>
      <c r="IG77" s="21"/>
      <c r="IH77" s="21"/>
      <c r="II77" s="21"/>
    </row>
    <row r="78" spans="1:243" s="20" customFormat="1" ht="66">
      <c r="A78" s="46">
        <v>59</v>
      </c>
      <c r="B78" s="79" t="s">
        <v>76</v>
      </c>
      <c r="C78" s="16"/>
      <c r="D78" s="71">
        <v>158</v>
      </c>
      <c r="E78" s="74" t="s">
        <v>53</v>
      </c>
      <c r="F78" s="42"/>
      <c r="G78" s="22"/>
      <c r="H78" s="22"/>
      <c r="I78" s="17" t="s">
        <v>37</v>
      </c>
      <c r="J78" s="18">
        <f t="shared" si="0"/>
        <v>1</v>
      </c>
      <c r="K78" s="19" t="s">
        <v>47</v>
      </c>
      <c r="L78" s="19" t="s">
        <v>7</v>
      </c>
      <c r="M78" s="58"/>
      <c r="N78" s="59"/>
      <c r="O78" s="59"/>
      <c r="P78" s="60"/>
      <c r="Q78" s="59"/>
      <c r="R78" s="59"/>
      <c r="S78" s="61"/>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3">
        <f t="shared" si="1"/>
        <v>0</v>
      </c>
      <c r="BB78" s="63">
        <f t="shared" si="8"/>
        <v>0</v>
      </c>
      <c r="BC78" s="64" t="str">
        <f t="shared" si="3"/>
        <v>INR Zero Only</v>
      </c>
      <c r="IE78" s="21"/>
      <c r="IF78" s="21"/>
      <c r="IG78" s="21"/>
      <c r="IH78" s="21"/>
      <c r="II78" s="21"/>
    </row>
    <row r="79" spans="1:243" s="20" customFormat="1" ht="179.25" customHeight="1">
      <c r="A79" s="46">
        <v>60</v>
      </c>
      <c r="B79" s="79" t="s">
        <v>132</v>
      </c>
      <c r="C79" s="16"/>
      <c r="D79" s="71">
        <v>88</v>
      </c>
      <c r="E79" s="74" t="s">
        <v>53</v>
      </c>
      <c r="F79" s="42"/>
      <c r="G79" s="22"/>
      <c r="H79" s="22"/>
      <c r="I79" s="17" t="s">
        <v>37</v>
      </c>
      <c r="J79" s="18">
        <f t="shared" si="0"/>
        <v>1</v>
      </c>
      <c r="K79" s="19" t="s">
        <v>47</v>
      </c>
      <c r="L79" s="19" t="s">
        <v>7</v>
      </c>
      <c r="M79" s="58"/>
      <c r="N79" s="59"/>
      <c r="O79" s="59"/>
      <c r="P79" s="60"/>
      <c r="Q79" s="59"/>
      <c r="R79" s="59"/>
      <c r="S79" s="61"/>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3">
        <f t="shared" si="1"/>
        <v>0</v>
      </c>
      <c r="BB79" s="63">
        <f t="shared" si="8"/>
        <v>0</v>
      </c>
      <c r="BC79" s="64" t="str">
        <f t="shared" si="3"/>
        <v>INR Zero Only</v>
      </c>
      <c r="IE79" s="21"/>
      <c r="IF79" s="21"/>
      <c r="IG79" s="21"/>
      <c r="IH79" s="21"/>
      <c r="II79" s="21"/>
    </row>
    <row r="80" spans="1:243" s="20" customFormat="1" ht="138" customHeight="1">
      <c r="A80" s="46">
        <v>61</v>
      </c>
      <c r="B80" s="79" t="s">
        <v>133</v>
      </c>
      <c r="C80" s="16"/>
      <c r="D80" s="71">
        <v>30</v>
      </c>
      <c r="E80" s="74" t="s">
        <v>53</v>
      </c>
      <c r="F80" s="42"/>
      <c r="G80" s="22"/>
      <c r="H80" s="22"/>
      <c r="I80" s="17" t="s">
        <v>37</v>
      </c>
      <c r="J80" s="18">
        <f t="shared" si="0"/>
        <v>1</v>
      </c>
      <c r="K80" s="19" t="s">
        <v>47</v>
      </c>
      <c r="L80" s="19" t="s">
        <v>7</v>
      </c>
      <c r="M80" s="58"/>
      <c r="N80" s="59"/>
      <c r="O80" s="59"/>
      <c r="P80" s="60"/>
      <c r="Q80" s="59"/>
      <c r="R80" s="59"/>
      <c r="S80" s="61"/>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3">
        <f t="shared" si="1"/>
        <v>0</v>
      </c>
      <c r="BB80" s="63">
        <f t="shared" si="8"/>
        <v>0</v>
      </c>
      <c r="BC80" s="64" t="str">
        <f t="shared" si="3"/>
        <v>INR Zero Only</v>
      </c>
      <c r="IE80" s="21"/>
      <c r="IF80" s="21"/>
      <c r="IG80" s="21"/>
      <c r="IH80" s="21"/>
      <c r="II80" s="21"/>
    </row>
    <row r="81" spans="1:243" s="20" customFormat="1" ht="129" customHeight="1">
      <c r="A81" s="46">
        <v>62</v>
      </c>
      <c r="B81" s="79" t="s">
        <v>134</v>
      </c>
      <c r="C81" s="16"/>
      <c r="D81" s="71">
        <v>30</v>
      </c>
      <c r="E81" s="74" t="s">
        <v>53</v>
      </c>
      <c r="F81" s="42"/>
      <c r="G81" s="22"/>
      <c r="H81" s="22"/>
      <c r="I81" s="17" t="s">
        <v>37</v>
      </c>
      <c r="J81" s="18">
        <f t="shared" si="0"/>
        <v>1</v>
      </c>
      <c r="K81" s="19" t="s">
        <v>47</v>
      </c>
      <c r="L81" s="19" t="s">
        <v>7</v>
      </c>
      <c r="M81" s="58"/>
      <c r="N81" s="59"/>
      <c r="O81" s="59"/>
      <c r="P81" s="60"/>
      <c r="Q81" s="59"/>
      <c r="R81" s="59"/>
      <c r="S81" s="61"/>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3">
        <f t="shared" si="1"/>
        <v>0</v>
      </c>
      <c r="BB81" s="63">
        <f t="shared" si="8"/>
        <v>0</v>
      </c>
      <c r="BC81" s="64" t="str">
        <f t="shared" si="3"/>
        <v>INR Zero Only</v>
      </c>
      <c r="IE81" s="21"/>
      <c r="IF81" s="21"/>
      <c r="IG81" s="21"/>
      <c r="IH81" s="21"/>
      <c r="II81" s="21"/>
    </row>
    <row r="82" spans="1:243" s="20" customFormat="1" ht="120.75" customHeight="1">
      <c r="A82" s="46">
        <v>63</v>
      </c>
      <c r="B82" s="79" t="s">
        <v>135</v>
      </c>
      <c r="C82" s="16"/>
      <c r="D82" s="71">
        <v>120</v>
      </c>
      <c r="E82" s="74" t="s">
        <v>53</v>
      </c>
      <c r="F82" s="42"/>
      <c r="G82" s="22"/>
      <c r="H82" s="22"/>
      <c r="I82" s="17" t="s">
        <v>37</v>
      </c>
      <c r="J82" s="18">
        <f t="shared" si="0"/>
        <v>1</v>
      </c>
      <c r="K82" s="19" t="s">
        <v>47</v>
      </c>
      <c r="L82" s="19" t="s">
        <v>7</v>
      </c>
      <c r="M82" s="58"/>
      <c r="N82" s="59"/>
      <c r="O82" s="59"/>
      <c r="P82" s="60"/>
      <c r="Q82" s="59"/>
      <c r="R82" s="59"/>
      <c r="S82" s="61"/>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3">
        <f t="shared" si="1"/>
        <v>0</v>
      </c>
      <c r="BB82" s="63">
        <f t="shared" si="8"/>
        <v>0</v>
      </c>
      <c r="BC82" s="64" t="str">
        <f t="shared" si="3"/>
        <v>INR Zero Only</v>
      </c>
      <c r="IE82" s="21"/>
      <c r="IF82" s="21"/>
      <c r="IG82" s="21"/>
      <c r="IH82" s="21"/>
      <c r="II82" s="21"/>
    </row>
    <row r="83" spans="1:243" s="20" customFormat="1" ht="80.25" customHeight="1">
      <c r="A83" s="46">
        <v>64</v>
      </c>
      <c r="B83" s="79" t="s">
        <v>136</v>
      </c>
      <c r="C83" s="16"/>
      <c r="D83" s="71">
        <v>100</v>
      </c>
      <c r="E83" s="74" t="s">
        <v>57</v>
      </c>
      <c r="F83" s="42"/>
      <c r="G83" s="22"/>
      <c r="H83" s="22"/>
      <c r="I83" s="17" t="s">
        <v>37</v>
      </c>
      <c r="J83" s="18">
        <f t="shared" si="0"/>
        <v>1</v>
      </c>
      <c r="K83" s="19" t="s">
        <v>47</v>
      </c>
      <c r="L83" s="19" t="s">
        <v>7</v>
      </c>
      <c r="M83" s="58"/>
      <c r="N83" s="59"/>
      <c r="O83" s="59"/>
      <c r="P83" s="60"/>
      <c r="Q83" s="59"/>
      <c r="R83" s="59"/>
      <c r="S83" s="61"/>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3">
        <f t="shared" si="1"/>
        <v>0</v>
      </c>
      <c r="BB83" s="63">
        <f t="shared" si="8"/>
        <v>0</v>
      </c>
      <c r="BC83" s="64" t="str">
        <f t="shared" si="3"/>
        <v>INR Zero Only</v>
      </c>
      <c r="IE83" s="21"/>
      <c r="IF83" s="21"/>
      <c r="IG83" s="21"/>
      <c r="IH83" s="21"/>
      <c r="II83" s="21"/>
    </row>
    <row r="84" spans="1:243" s="20" customFormat="1" ht="33" customHeight="1">
      <c r="A84" s="47" t="s">
        <v>45</v>
      </c>
      <c r="B84" s="24"/>
      <c r="C84" s="25"/>
      <c r="D84" s="53"/>
      <c r="E84" s="53"/>
      <c r="F84" s="53"/>
      <c r="G84" s="26"/>
      <c r="H84" s="27"/>
      <c r="I84" s="27"/>
      <c r="J84" s="27"/>
      <c r="K84" s="27"/>
      <c r="L84" s="28"/>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6">
        <f>SUM(BA13:BA83)</f>
        <v>0</v>
      </c>
      <c r="BB84" s="66">
        <f>SUM(BB13:BB83)</f>
        <v>0</v>
      </c>
      <c r="BC84" s="64" t="str">
        <f>SpellNumber($E$2,BB84)</f>
        <v>INR Zero Only</v>
      </c>
      <c r="IE84" s="21">
        <v>4</v>
      </c>
      <c r="IF84" s="21" t="s">
        <v>39</v>
      </c>
      <c r="IG84" s="21" t="s">
        <v>44</v>
      </c>
      <c r="IH84" s="21">
        <v>10</v>
      </c>
      <c r="II84" s="21" t="s">
        <v>36</v>
      </c>
    </row>
    <row r="85" spans="1:243" s="36" customFormat="1" ht="39" customHeight="1" hidden="1">
      <c r="A85" s="48" t="s">
        <v>49</v>
      </c>
      <c r="B85" s="29"/>
      <c r="C85" s="30"/>
      <c r="D85" s="55"/>
      <c r="E85" s="51" t="s">
        <v>46</v>
      </c>
      <c r="F85" s="40"/>
      <c r="G85" s="31"/>
      <c r="H85" s="32"/>
      <c r="I85" s="32"/>
      <c r="J85" s="32"/>
      <c r="K85" s="33"/>
      <c r="L85" s="34"/>
      <c r="M85" s="35"/>
      <c r="N85" s="67"/>
      <c r="O85" s="10"/>
      <c r="P85" s="10"/>
      <c r="Q85" s="10"/>
      <c r="R85" s="10"/>
      <c r="S85" s="10"/>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8">
        <f>IF(ISBLANK(F85),0,IF(E85="Excess (+)",ROUND(BA84+(BA84*F85),2),IF(E85="Less (-)",ROUND(BA84+(BA84*F85*(-1)),2),0)))</f>
        <v>0</v>
      </c>
      <c r="BB85" s="69">
        <f>ROUND(BA85,0)</f>
        <v>0</v>
      </c>
      <c r="BC85" s="64" t="str">
        <f>SpellNumber(L85,BB85)</f>
        <v> Zero Only</v>
      </c>
      <c r="IE85" s="37"/>
      <c r="IF85" s="37"/>
      <c r="IG85" s="37"/>
      <c r="IH85" s="37"/>
      <c r="II85" s="37"/>
    </row>
    <row r="86" spans="1:243" s="36" customFormat="1" ht="51" customHeight="1">
      <c r="A86" s="47" t="s">
        <v>48</v>
      </c>
      <c r="B86" s="23"/>
      <c r="C86" s="89" t="str">
        <f>SpellNumber($E$2,BB84)</f>
        <v>INR Zero Only</v>
      </c>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c r="BB86" s="90"/>
      <c r="BC86" s="91"/>
      <c r="IE86" s="37"/>
      <c r="IF86" s="37"/>
      <c r="IG86" s="37"/>
      <c r="IH86" s="37"/>
      <c r="II86" s="37"/>
    </row>
    <row r="87" spans="1:243" s="13" customFormat="1" ht="15">
      <c r="A87" s="10"/>
      <c r="C87" s="38"/>
      <c r="D87" s="54"/>
      <c r="E87" s="54"/>
      <c r="F87" s="54"/>
      <c r="G87" s="38"/>
      <c r="H87" s="38"/>
      <c r="I87" s="38"/>
      <c r="J87" s="38"/>
      <c r="K87" s="38"/>
      <c r="L87" s="38"/>
      <c r="M87" s="49"/>
      <c r="N87" s="10"/>
      <c r="O87" s="49"/>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49"/>
      <c r="BB87" s="10"/>
      <c r="BC87" s="49"/>
      <c r="IE87" s="14"/>
      <c r="IF87" s="14"/>
      <c r="IG87" s="14"/>
      <c r="IH87" s="14"/>
      <c r="II87" s="14"/>
    </row>
  </sheetData>
  <sheetProtection password="85DE" sheet="1" selectLockedCells="1"/>
  <mergeCells count="8">
    <mergeCell ref="A9:BC9"/>
    <mergeCell ref="C86:BC86"/>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8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85">
      <formula1>IF(ISBLANK(F85),$A$3:$C$3,$B$3:$C$3)</formula1>
    </dataValidation>
    <dataValidation type="decimal" allowBlank="1" showInputMessage="1" showErrorMessage="1" promptTitle="Rate Entry" prompt="Please enter the Basic Price in Rupees for this item. " errorTitle="Invaid Entry" error="Only Numeric Values are allowed. " sqref="G13:H26 G28:H48 G50:H8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85">
      <formula1>0</formula1>
      <formula2>IF(E85&lt;&gt;"Select",99.9,0)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85">
      <formula1>IF(E85&lt;&gt;"Select",0,-1)</formula1>
      <formula2>IF(E85&lt;&gt;"Select",99.99,-1)</formula2>
    </dataValidation>
    <dataValidation type="list" allowBlank="1" showInputMessage="1" showErrorMessage="1" sqref="C2">
      <formula1>"Normal, SingleWindow, Alternate"</formula1>
    </dataValidation>
    <dataValidation type="list" allowBlank="1" showInputMessage="1" showErrorMessage="1" sqref="K13:K26 K28:K48 K50:K83">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M26 M28:M48 M50:M83">
      <formula1>0</formula1>
      <formula2>999999999999999</formula2>
    </dataValidation>
    <dataValidation allowBlank="1" showInputMessage="1" showErrorMessage="1" promptTitle="Addition / Deduction" prompt="Please Choose the correct One" sqref="J13:J26 J28:J48 J50:J83"/>
    <dataValidation type="list" showInputMessage="1" showErrorMessage="1" sqref="I13:I26 I28:I48 I50:I83">
      <formula1>"Excess(+), Less(-)"</formula1>
    </dataValidation>
    <dataValidation type="decimal" allowBlank="1" showInputMessage="1" showErrorMessage="1" promptTitle="Rate Entry" prompt="Please enter the Other Taxes2 in Rupees for this item. " errorTitle="Invaid Entry" error="Only Numeric Values are allowed. " sqref="N13:O26 N28:O48 N50:O8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6 R28:R48 R50:R8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6 Q28:Q48 Q50:Q83">
      <formula1>0</formula1>
      <formula2>999999999999999</formula2>
    </dataValidation>
    <dataValidation allowBlank="1" showInputMessage="1" showErrorMessage="1" promptTitle="Units" prompt="Please enter Units in text" sqref="E13:E26 E28:E48 E50:E83"/>
    <dataValidation type="decimal" allowBlank="1" showInputMessage="1" showErrorMessage="1" promptTitle="Quantity" prompt="Please enter the Quantity for this item. " errorTitle="Invalid Entry" error="Only Numeric Values are allowed. " sqref="D13:D26 F13:F26 F28:F48 D28:D48 D50:D83 F50:F83">
      <formula1>0</formula1>
      <formula2>999999999999999</formula2>
    </dataValidation>
    <dataValidation type="list" allowBlank="1" showInputMessage="1" showErrorMessage="1" sqref="L69 L70 L71 L72 L73 L74 L75 L76 L77 L78 L79 L80 L81 L82 L13 L14 L15 L16 L17 L18 L19 L20 L21 L22 L23 L24 L25 L26 L27 L28 L29 L30 L31 L32 L33 L34 L35 L36 L37 L38 L39 L40 L41 L42 L43 L44 L45 L46 L47 L48 L49 L50 L51 L52 L53 L54 L55 L56 L57 L58 L59 L60 L61 L62 L63 L64 L65 L66 L67 L68 L83">
      <formula1>"INR"</formula1>
    </dataValidation>
    <dataValidation type="decimal" allowBlank="1" showInputMessage="1" showErrorMessage="1" errorTitle="Invalid Entry" error="Only Numeric Values are allowed. " sqref="A13:A83">
      <formula1>0</formula1>
      <formula2>999999999999999</formula2>
    </dataValidation>
    <dataValidation allowBlank="1" showInputMessage="1" showErrorMessage="1" promptTitle="Itemcode/Make" prompt="Please enter text" sqref="C13:C83"/>
  </dataValidations>
  <printOptions/>
  <pageMargins left="0.2362204724409449" right="0.2362204724409449" top="0.1968503937007874" bottom="0.2755905511811024" header="0.15748031496062992" footer="0.15748031496062992"/>
  <pageSetup fitToHeight="0"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8" t="s">
        <v>2</v>
      </c>
      <c r="F6" s="98"/>
      <c r="G6" s="98"/>
      <c r="H6" s="98"/>
      <c r="I6" s="98"/>
      <c r="J6" s="98"/>
      <c r="K6" s="98"/>
    </row>
    <row r="7" spans="5:11" ht="15">
      <c r="E7" s="98"/>
      <c r="F7" s="98"/>
      <c r="G7" s="98"/>
      <c r="H7" s="98"/>
      <c r="I7" s="98"/>
      <c r="J7" s="98"/>
      <c r="K7" s="98"/>
    </row>
    <row r="8" spans="5:11" ht="15">
      <c r="E8" s="98"/>
      <c r="F8" s="98"/>
      <c r="G8" s="98"/>
      <c r="H8" s="98"/>
      <c r="I8" s="98"/>
      <c r="J8" s="98"/>
      <c r="K8" s="98"/>
    </row>
    <row r="9" spans="5:11" ht="15">
      <c r="E9" s="98"/>
      <c r="F9" s="98"/>
      <c r="G9" s="98"/>
      <c r="H9" s="98"/>
      <c r="I9" s="98"/>
      <c r="J9" s="98"/>
      <c r="K9" s="98"/>
    </row>
    <row r="10" spans="5:11" ht="15">
      <c r="E10" s="98"/>
      <c r="F10" s="98"/>
      <c r="G10" s="98"/>
      <c r="H10" s="98"/>
      <c r="I10" s="98"/>
      <c r="J10" s="98"/>
      <c r="K10" s="98"/>
    </row>
    <row r="11" spans="5:11" ht="15">
      <c r="E11" s="98"/>
      <c r="F11" s="98"/>
      <c r="G11" s="98"/>
      <c r="H11" s="98"/>
      <c r="I11" s="98"/>
      <c r="J11" s="98"/>
      <c r="K11" s="98"/>
    </row>
    <row r="12" spans="5:11" ht="15">
      <c r="E12" s="98"/>
      <c r="F12" s="98"/>
      <c r="G12" s="98"/>
      <c r="H12" s="98"/>
      <c r="I12" s="98"/>
      <c r="J12" s="98"/>
      <c r="K12" s="98"/>
    </row>
    <row r="13" spans="5:11" ht="15">
      <c r="E13" s="98"/>
      <c r="F13" s="98"/>
      <c r="G13" s="98"/>
      <c r="H13" s="98"/>
      <c r="I13" s="98"/>
      <c r="J13" s="98"/>
      <c r="K13" s="98"/>
    </row>
    <row r="14" spans="5:11" ht="15">
      <c r="E14" s="98"/>
      <c r="F14" s="98"/>
      <c r="G14" s="98"/>
      <c r="H14" s="98"/>
      <c r="I14" s="98"/>
      <c r="J14" s="98"/>
      <c r="K14" s="9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Baldev</cp:lastModifiedBy>
  <cp:lastPrinted>2021-12-20T05:26:58Z</cp:lastPrinted>
  <dcterms:created xsi:type="dcterms:W3CDTF">2009-01-30T06:42:42Z</dcterms:created>
  <dcterms:modified xsi:type="dcterms:W3CDTF">2021-12-20T11:58:14Z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PlanSwiftJobNam">
    <vt:lpwstr/>
  </property>
  <property fmtid="{D5CDD505-2E9C-101B-9397-08002B2CF9AE}" pid="13" name="PlanSwiftJobGui">
    <vt:lpwstr/>
  </property>
  <property fmtid="{D5CDD505-2E9C-101B-9397-08002B2CF9AE}" pid="14" name="LinkedDataI">
    <vt:lpwstr>{547E9435-F508-4BA9-8A01-A8627FB96338}</vt:lpwstr>
  </property>
  <property fmtid="{D5CDD505-2E9C-101B-9397-08002B2CF9AE}" pid="15" name="H">
    <vt:lpwstr>3P1s7PfO4XYSGdgNg2Xm9FgTS0Q=</vt:lpwstr>
  </property>
</Properties>
</file>