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'BoQ1'!$A$1:$BC$87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<sst xmlns="http://schemas.openxmlformats.org/spreadsheetml/2006/main" count="480" uniqueCount="140">
  <si>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</si>
  <si>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</si>
  <si>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</si>
  <si>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</si>
  <si>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</si>
  <si>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</si>
  <si>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</si>
  <si>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</si>
  <si>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</si>
  <si>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</si>
  <si>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</si>
  <si>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</si>
  <si>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</si>
  <si>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</si>
  <si>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</si>
  <si>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</si>
  <si>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</si>
  <si>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</si>
  <si>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</si>
  <si>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</si>
  <si>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</si>
  <si>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</si>
  <si>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</si>
  <si>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</si>
  <si>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</si>
  <si>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</si>
  <si>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</si>
  <si>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</si>
  <si>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</si>
  <si>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</si>
  <si>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</si>
  <si>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</si>
  <si>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</si>
  <si>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</si>
  <si>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</si>
  <si>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</si>
  <si>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</si>
  <si>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</si>
  <si>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</si>
  <si>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</si>
  <si>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</si>
  <si>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</si>
  <si>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</si>
  <si>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</si>
  <si>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</si>
  <si>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</si>
  <si>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</si>
  <si>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</si>
  <si>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</si>
  <si>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</si>
  <si>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</si>
  <si>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</si>
  <si>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Supplying and fixing following rating Modular switch /socket in the existing switch box / cover plate including connections etc. as required. S.P. 5/ 6 Amps one way Modular switch.</t>
  </si>
  <si>
    <t>Supplying and fixing following rating Modular switch / socket in the existing switch box / cover plate including connections etc. as required 5 pin, 5/ 6 Amps Modular socket outlet.</t>
  </si>
  <si>
    <t>Supplying and fixing G.I. Modular box of (140mm x78mmx50mm) size with modular plate and cover in recess including providing and fixing 6 pin 15/16 amps modular socket outlet and 15/16 amps, modular switch, connections etc. as required.</t>
  </si>
  <si>
    <t xml:space="preserve">Supplying and fixing ceiling rose on the existing  junction box / wooden block  including connections etc. as required. </t>
  </si>
  <si>
    <t>Providing and fixing of 25mm x 5 mm G I strip on surface or in recess for earthing connections etc. as required.</t>
  </si>
  <si>
    <t>Sqm</t>
  </si>
  <si>
    <t>cum</t>
  </si>
  <si>
    <t>Each</t>
  </si>
  <si>
    <t>Qtl.</t>
  </si>
  <si>
    <t>Rmt.</t>
  </si>
  <si>
    <t>Point</t>
  </si>
  <si>
    <t>Meter</t>
  </si>
  <si>
    <t>Tender Inviting Authority: MD cum CEO, Dharamshala Smart City Limited</t>
  </si>
  <si>
    <r>
      <t xml:space="preserve">TOTAL AMOUNT  With all Taxes in
</t>
    </r>
    <r>
      <rPr>
        <b/>
        <sz val="11"/>
        <color indexed="10"/>
        <rFont val="Arial"/>
        <family val="2"/>
      </rPr>
      <t>Rs.      P</t>
    </r>
  </si>
  <si>
    <t>Demolition above G.L. upto all floor level including disposal of unserviceable materials upto all lead in Un-reinforced/PCC,cement concrete upto any thickness as per direction of Engineer In Charge.</t>
  </si>
  <si>
    <t>Demolition of brick work in cement mortar above G.L. upto all floor level including stacking of serviceable materials and disposal of un-serviceable materialsupto all lead and lift as per direction of Engineer In Charge.</t>
  </si>
  <si>
    <t>Demolition of stone masonry in cement mortar below G.L. upto any depth including stacking of serviceable materials and disposal of un-serviceable materials upto all lead and lift as per direction of Engineer In Charge.</t>
  </si>
  <si>
    <t>Demolition of stone masonry above G.L. all floor level including stacking of  serviceable materials and disposal of un-serviceable materials upto all lead and lift as per direction of Engineer In Charge.</t>
  </si>
  <si>
    <t>Demolition below G.L. upto any depth including stacking of serviceable materials  and disposal of unserviceable materials upto all lead and including cutting the necessary reinforcement and separating from R.C.C. work  as per approved by Engineer In Charge.</t>
  </si>
  <si>
    <t>Dismantling tiled floors laid in mortar upto  floor two level including stacking of  serviceable materials and disposal of un-serviceable materials upto all lead and lift as per direction of Engineer In Charge.</t>
  </si>
  <si>
    <t xml:space="preserve">For thickness of tiles upto 25mm.
</t>
  </si>
  <si>
    <t xml:space="preserve">Stone slab/flagged floors.
</t>
  </si>
  <si>
    <t>Dismantling G.I. Sheet roofing including ridges, hips, valleys, gutters etc. stacking the serviceable materials and disposal of un-serviceable materials upto all lead and lift as per direction of Engineer In Charge.</t>
  </si>
  <si>
    <t>Dismantling Cement asbestos celotax/hard board in ceiling or partition Walls including stacking of serviceable materials and disposal of un-serviceable materials upto all lead and lift as per direction of Engineer In Charge.</t>
  </si>
  <si>
    <t xml:space="preserve">Dismantling steel work upto  any span and a upto any height in built up sections in angles, tees, flats and channels including all gusset plates, bolts, nuts, beadings etc. and stacking the materials upto all lead and lift as per direction of Engineer In Charge.:- Including dismembering, for dismantling trusses, rafters, purlins etc. of steel work. </t>
  </si>
  <si>
    <t>Cutting in earth work and disposal of excavated earth upto all lead and lift include spade work, pick work,chiselling/ wedging out of rock where blasting is prohibited as per direction of Engineer In Charge.</t>
  </si>
  <si>
    <t>Excavation in foundations, trenches etc, in earth work, such as spade work, pick work  including Chiselling/ wedging out of all kind of soil, stacking the excavated soil , clear from the edge of the excavation and then returning the stacked in 15cm. layers, when required in to plinths sides of foundations etc., consolidating each deposited layer by ramming and watering and then disposing of all surplus excavated earth upto all lead and lift as per direction of Engineer In Charge.</t>
  </si>
  <si>
    <t>Excavation in drains and channels etc. in earth work including dressing of side and bed and disposing of excavated earth  upto all lead and lift with disposed earth to be levelled and neatly dressed with pick and spade work.</t>
  </si>
  <si>
    <t>Earth work in surface excavation not exceeding 30 cm in depth but exceeding 1.5 m in width as well as 10 sqm on plan including getting out and disposal of excavated earth upto all lead and lift, as directed by Engineer-in- Charge:</t>
  </si>
  <si>
    <t xml:space="preserve">Providing and filling in plinth with sand under floors including watering, ramming, consolidating and dressing complete (by deducting plinth beam area) and all carriage and lead lift as per Engg.-In -Charge.
</t>
  </si>
  <si>
    <t>Stone solling  under floors or boulder filling behind retaining walls of selected hard stone  including carriage of material upto all leads &amp; lifts and as per direction of Engineer In -Charge.</t>
  </si>
  <si>
    <t>Providing and laying  cement concrete  mechanically mixed 1:4:8 (1 cement : 4 sand : 8 graded stone aggregate 40mm nominal size) curing complete  excluding cost of form work in foundation and plinth including carriage of material upto all leads and lifts and as per direction of Engineer In Charge.</t>
  </si>
  <si>
    <t>Providing and laying  cement concrete  mechanically mixed 1:3:6 (1 cement : 3 sand : 6 graded stone aggregate 40mm nominal size) curing complete  excluding cost of form work in foundation and plinth including carriage of material upto all leads and lifts and as per direction of Engineer-In-Charge.</t>
  </si>
  <si>
    <t>Providing and laying cement concrete 1:2:4 (1 cement:2 sand :4 graded stone aggregate 40mm nominal size) and curing complete excluding cost of form work in:Foundation and plinth Walls including attached but tresses, pilasters, and their caps and bases and  string courses etc. upto floor two level.including all taxes and carriage of material upto all leads &amp; lifts, and as per direction of Engineer-In-Charge.</t>
  </si>
  <si>
    <t>Providing and laying cement concrete 1:1.5:3 (1 cement :1.5 sand :3 graded stone aggregate 20mm. nominal size) and curing complete excluding cost of form work and reinforcement for reinforced concrete work in foundation &amp; plinth, walls including attached buttresses, pilasters and their caps and bases string courses etc.and independent piers, columns and pillars up to floor two level. including carriage of material upto all leads and lifts and as per direction of Engineer In Charge.</t>
  </si>
  <si>
    <t xml:space="preserve">Providing Tor steel reinforcement Fe500 for R.C.C. work including bending, binding and placing in position complete upto floor two level including carriage of material upto all leads and lifts and as per direction of Engineer In Charge. </t>
  </si>
  <si>
    <t xml:space="preserve">Providing and installing form work with steel plates 3.15mm.thick welded with angle iron in frame 30x30x5mm. so as to give a fair finish including centering, shuttering, strutting and propping etc. with wooden battens and ballies, height of propping and centering below supporting floor to ceiling  and removal of the same for insitu-reinforced concrete &amp; plain concrete work in foundation,footings basis of columns etc. and mass concrete  floors etc. upto any thickness for vertical &amp; horizontal, and flat &amp; circular surfaces of, soffit, beam, slab, column and  retaining structure etc including carriage of material upto all leads and lifts and as per direction of Engineer-In-Charge. </t>
  </si>
  <si>
    <t>Providing and installing form work with steel plates 3.15mm.thick welded with angle iron in frame 30x30x5mm. so as to give a fair finish including centering, shuttering, strutting and propping etc.and removal of the same for insitu-reinforced concrete &amp; plain concrete work in drains.i/c carriage of materials of all leads and lifts as per Engg. in Charge.</t>
  </si>
  <si>
    <t>Providing and erection of steel work welded in built up sections / hollow section, in beams joists channels ,angles ,tee ,flats with connection plates or angle cleats as in main and cross beems, hip and jack rafters, purlins connected to common rafters and the like and in In gratings framed guard bars, ladders, railling,brackets and similar works   trusses and framed work including cutting, hoisting, fixing in position and applying a priming coat of  red lead paint  including carriage of material upto all leads and lifts and as per direction of Engineer In Charge.</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</si>
  <si>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shutters.80x1.25 mm M.S. laths with 1.25 mm thick top cover.</t>
  </si>
  <si>
    <t xml:space="preserve">Providing and fixing  (50-80mm)  thick puf panel with 0.50mm PPGI sheet in roofing with hardware such as nuts, screws and other necessary items for fixing of PUF panel as required as per design and drawing complete, including cost of material upto all leads and lifts as per Engineer In Charge.
</t>
  </si>
  <si>
    <t>Providing and fixing/laying slate roofing with 50mm-single lap single layer laying on cement mortar 1:3 (1 cement, 3 sand) , having size of slates 400x200 cm  including carriage of material up to all leads and lifts and as per direction of Engineer in charge.</t>
  </si>
  <si>
    <t>Providing and fixing 80mm thick Puf panel with 0.50mm PPGI sheet in wall with hardware such as nuts, screws and other necessary items for fixing of PUF panel as required as per design and drawing complete, including cost of material upto all leads and lifts as per Engineer In Charge.</t>
  </si>
  <si>
    <t xml:space="preserve">Providing and fixing flashing (30-60)cm overall width 0.50/0.60mm thick prepainted sheet in roofing with hot dipped metallic zinc coated sheet with top coat of regular modified polyster organic coating of 20 microns over 5 microns primer coating + back coat of polyster of 5 microns over 5 microns primer coating i/c fixing with prepainted iron J or L hooks, bolts and nuts 6mm dia meter &amp; prepainted G.I. limpet &amp; bitumen washers complete with all accessories as required as per the direction of Engineer-in-Charge.
</t>
  </si>
  <si>
    <t xml:space="preserve">Providing and fixing M.S. BP Sheet 2.00 mm thick in eaves board/facial/soffits/ceiling including cutting, fixing and welding to steel roof members and applying a coat of red lead primer complete as per the instruction of Engineer-in-charge. (Base members of steel work shall be measured &amp; paid separately).
</t>
  </si>
  <si>
    <t xml:space="preserve">Providing and fixing valley 60 cm  overall 0.60mm thick preprinted steel sheet in roofing with hot dipped metallic zinc coated sheet with top coat of regular modified polyster organic  outing of 20 microns over 5 microns primer coating back coat of polyster of 5 microns over 5 microns primer coating i/c fixing with prepainted iron J or L hooks, bolts and nuts 6mm dia with prepainted G.I. limpet and  bitumen washers complete with all accessories as required as per the direction of Engineer-in-charge.
</t>
  </si>
  <si>
    <t xml:space="preserve">Providing and fixing ridges or hips 60 cm wide overall with 0.60mm thick preprinted steel sheets in roofing with hot dipped metallic zinc coated sheets with top coat of regular modified polyster organic coating of 20 microns over 5microns primer coating + backcoat of polyster of 5 microns over 5microns primer coating i/c fixing with preprinted iron J or L hooks, bolts &amp; nuts 6mm dia &amp; preprinted G.I. limpet and bitumen washers complete with allaccessories as required as per the direction of Engineer in Charge.
</t>
  </si>
  <si>
    <t>Providing and fixing of GRC Cornice/Corbel size of (475 X 450)mm, as per approved designs &amp; sizes &amp; thickness should be made from '53 Grade ' White Portland Cement, Quartz, Fine Silica Sand, Alkali resistant Glass Fiber, Super Plasticizers,Polymers and U.V resistant Synthetic Inorganic pigments should be used for pigmentation. The material casting take place in Synthetic Rubbber/ FRP Mould as per approved manufactured of Engineer-In- Charge. (Frame work should be paid seperately).</t>
  </si>
  <si>
    <t xml:space="preserve">Construction of  Squared rubble masonry coursed with existing dressed stone approved quality in foundation &amp; plinth and superstructure above plinth level and upto floor two level : including raking out joints in Cement Mortar 1:3 (1 cement: 3 sand).
Note:-This item consist cost of labour including removing of existing mortar from dressed stone and relaying it in cement mortar (1:3).
</t>
  </si>
  <si>
    <t xml:space="preserve">Brick work using common burnt clay second class  building bricks with cement mortar 1:3 (1 cement : 3 sand) in super-structure above plinth level upto floor two level including carriage of material upto all leads and lifts and as per direction of Engineer-In-Charge. </t>
  </si>
  <si>
    <t>Providing weepholes in brick masonry / stone masonry /plain reinforced concrete abutment, wing wall, return wall with 110 mm dia PVC pipe (weight should not be less than       4kg/cm2), extending through the full with of the structures with slope of 1(v):20(H) towards drawing face complete as per drawing and technical specification clauses 614, 709, 1204.3.7,  including carriage of material in all leads and lifts  and as per direction of Engineer in Charge.</t>
  </si>
  <si>
    <t xml:space="preserve">Providing and fixing precast M20 grade of RCC drain cover slab (1000x800)mm i/c reinforcement steel bar as per design and drawings, and 150mm thick perforated RCC drain cover, (with 50mm PVC pipe for holes)  i/c all lifts, lead, carriage and taxes. 
 </t>
  </si>
  <si>
    <t>Providing and laying natural  cobble stone flooring (100x100) and  thickness is (80-100)mm, laid over  25mm average thickness of cement mortar 1:4 (1 cement : 4 sand) bed and cement for slurry for jointing &amp; bedding, i/c pointing and curing  complete with pigment of medium shade as per the design pattern and colour approved as directed by Engineer.-In- Charge.</t>
  </si>
  <si>
    <t>Providing and laying Slate size (300x200)mm, with 15mm average thick slate flooring, 20 mm  (average) thick base of cement  mortor 1:4 (1 cement :4 sand)  laid over and jointed with  grey cement slurry mixed with pigment to match the shade of  the slab. including rubbing,pointing and finshing complete and  carriage of material up to all leads and lifts and as per direction of Engineer in Charge.</t>
  </si>
  <si>
    <t>Providing and laying at or near ground level factory made kerb stone (375x200)mm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upto all leads and lifts and as per direction of Engineer in Charge.</t>
  </si>
  <si>
    <t>Painting two coats (excluding priming coat) on new steel and other metal surface under coat with ready mixed paint brusing to give an even shade including cleaning the surface all dirt, dust and other foreign matter with readymixed paint other than white upto all leads and lifts and as per direction of Engineer in Charge.</t>
  </si>
  <si>
    <t>Pointing on coursed or Ashlar stone masonry or concrete block walling with cement mortar 1:3(1 Cement : 3 Sand)including carriage of material upto all leads and lifts and as per direction of Engineer in Charge.</t>
  </si>
  <si>
    <t>Providing and laying15mm Cement plaster in cement mortar 1:5 (1 cement : 5 sand) in single coat on the fair side of brick/ concrete/ stone walls for interior plastering upto all floor level including arrises,internal rounded angles, chamfers and/or rounded angles, finished even and smooth  upto all leads and lifts and as per direction of Engineer in Charge.</t>
  </si>
  <si>
    <t>Providing and laying 15mm cement plaster  in cement mortar 1:5 (1 cement :5 sand)  in two coats backing coat 10mm and finishing coat 5mm thick on  rough side of brick masonry/stone masonry/concrete walls for interior plastering upto all floor  level including arrises,internal rounded angles, chamfers and/or rounded angles  finished even and smooth  upto all leads and lifts and as per direction of Engineer in Charge.</t>
  </si>
  <si>
    <t xml:space="preserve">Providing and laying 12mm thick matt finished vitrified tile of size 600x600mm having water absorption less than 0.5% and conforming to IS: 15622 of approved make in all colours and shades in out door floors such as footpath, court yard multi models etc., laid on 20mm thick base of cement mortar 1:4 (1cement : 4 coarse sand) in all shapes &amp; patterns including grouting the joints with white cement mixed with matching pigments etc. complete as direction of Engineer-In-Charge.
</t>
  </si>
  <si>
    <t xml:space="preserve">Providing and laying 6mm Cement plaster to ceiling In Cement mortar 1:3 (1 Cement:3 Sand)  including carraige of materials with all leads and lifts as per Engineer-In- Charge.
</t>
  </si>
  <si>
    <t xml:space="preserve">Distempering (two coats) with oil bound washable distemper of approved brand and manufacture and of required shade  on undecorated wall surfaces to give an even shade over and including a priming coat with distemper primer of approved brand and manufacture after thoroughly brushing the surface free from mortar droppings and other foreign matter and also including preparing the surface even and sand papered smooth Priming coat with distemper primer upto all leads and lifts and as per direction of Engineer in Charge.
</t>
  </si>
  <si>
    <t xml:space="preserve">Applying Birla white wall care putty  over plaster surface after thoroughly brushing the surface free from mortar drops, dust, loose materials and other foreign matters sand papered smooth  to give final matt finish to the surface complete upto all leads and lifts and as per direction of Engineer in Charge.
</t>
  </si>
  <si>
    <t xml:space="preserve">Finishing wall with weather proof exterior grade emulsion of approved design (Apexultima) or its equivalent on undecorated wall surfaces (two coats) to give an even shade and final finish after thoroughly cleaning the surface to remove all dirt, dust and other foreign matter etc including sand paper  smooth complete upto all leads and lifts and as per direction of Engineer in Charge.
</t>
  </si>
  <si>
    <t>Providing and laying damp proof course to horizontal surface with cement mortar 1:2   (1 cement:2 sand) and curing complete with applying a coat of hot bitumen  (mexphalt 80/100 or equivalent) using 1.70 kg. per square metre on damp proof course after cleaning the surface with a piece of cloth lightly soaked with kerosene upto all leads and lifts and as per direction of Engineer in Charge.</t>
  </si>
  <si>
    <t xml:space="preserve">Providing and laying four courses water proofing treatment with bitumen felt over roofs consisting of first and third courses of blow or / and residual bitumen applied hot at 1.45 kg per sq .m of area for each course second course of roofing felt type 3 grade 1 (hessian base self finished bitumen felt) and fourth and final course of  stone grit 6 mm and down size or pea sized gravel spread at 6 cu.dm or 0.006 cu.m) per sq.m. Welding preparation of surface excluding grading complete upto all leads and lifts and as per direction of Engineer in Charge.
</t>
  </si>
  <si>
    <t xml:space="preserve">Providing and laying 20mm.thick granite stone in flooring/RCC counter 20mm(average) thickness base of cement mortar 1:3(1cement: 3 sand) laid over and jointed with grey cement slurry mixed with pigment to match the shade of granite stone i/c rubbing and polishing complete upto all leads and lifts and as per direction of Engineer in Charge.
</t>
  </si>
  <si>
    <t>Providing and fixing 11 litr. Capacity of (10 X 14)inch, Stainless steel perforated swing Dustbins with cover removable lid  round shape silver color slim and fingerprint-proof finish as/techincal specifications upto all leads and lifts and as per direction of Engineer in Charge.</t>
  </si>
  <si>
    <t>Providing and fixing size of (14X 24)inch, Stainless steel  swing Dustbins with cover removable lid  round shape silver color slim and fingerprint-proof finish as/techincal specifications upto all leads and lifts and as per direction of Engineer in Charge.</t>
  </si>
  <si>
    <t>Providing and fixing (500 X 450) mm size Logo &amp; Text of Smart City cut in ACP Sheet and printing on vinyl sheet fix with Acrylic sheet on railing as per drawings and techanical specification approved by Engg.- In-Charge.</t>
  </si>
  <si>
    <t xml:space="preserve">Designing, fabricating, testing, installing and fixing in position Curtain Wall with Aluminium Composite Panel Cladding, with open grooves for linear as well as curvilinear portions of the building, for all heights and all levels etc. including:
(a) Structural analysis &amp; design and preparation of shop drawings for pressure equalisation or rain screen principle as required, proper drainage of water to make it watertight including checking of all the structural and functional design.
(b)Providing, fabricating and supplying and fixing panels of aluminium composite panel cladding in pan shape in metalic colour of approved shades made out of 4mm thick aluminium composite panel material consisting of 3mm thick FR grade mineral core sandwiched between two Aluminium sheets (each 0.5mm thick). The aluminium composite panel cladding sheet shall be coil coated, with Kynar 500 based PVDF / Lumiflon based fluoropolymer resin coating of approved colour and shade on face # 1 and polymer (Service) coating on face # 2 as specified using stainless steel screws, nuts, bolts, washers, cleats, weather silicone sealant, backer rods etc.
(c) The fastening brackets of Aluminium alloy 6005 T5 / MS with Hot Dip Galvanised with serrations and serrated washers to arrest the wind load movement, fasteners, SS 316 Pins and anchor bolts of approved make in SS 316, Nylon separators to prevent bi-metallic contacts all complete required to perform as per specification and drawing The item includes cost of all material &amp; labour component, the cost of all mock ups at site, cost of all samples of the individual components for testing in an approved laboratory, field tests on the assembled working curtain wall with aluminium composite panel cladding, cleaning and protection of the curtain wall with aluminium composite panel cladding till the handing over of the building for occupation. Base frame work for ACP cladding is payable under the relevant aluminium item.s The Contractor shall provide curtain wall with aluminium composite panel cladding, having all the performance characteristics all complete , as per the Architectural drawings, as per item description, as specified, as per the approved shop drawings and as directed by the Engineer-in-Charge. However, for the purpose of payment, only the actual area on the external face of the curtain wall with Aluminum Composite Panel Cladding (including width of groove) shall be measured in sqm. up to two decimal places.
</t>
  </si>
  <si>
    <t>Supplying  and  erection of Solar based Lighting system including with compatiable battery backup system , complete with connections etc. as required:-Solar panel : 11V/ 8W Poly Crystalline Battery : 7.4V/5200 mAH Li-ion battery LED : 1 x 2W LED bulb + 2 x 3W LED tube lights Working Time : 16 hrs for 1 bulb, 10 hrs for 1 TL, 5 hrs for 2 TLs, 4 hrs for 1 bulb &amp; 2 TLs
Charging Time : 6-8 hrs under sufficient sunlight, 10-11 hrs by AC adapter Batteries : 2 Lithium ion batteries required. (included) Package Dimensions : 38.35 x 19.05 x 6.86 cm; 1.93 Kilograms</t>
  </si>
  <si>
    <t>Wiring for light point / fan  point /  exhaust fan /  call bell point with 1.5 Sq. mm. PVC insulated heat resistant flame retardant (HRFR) and low smoke single core (flexible) copper conductor cable in surface/recessed PVC conduit with modular switch, modular plates, suitable G.I. box and earthing the light point with 1.5 Sq.mm. HRFRLS/PVC insulated single core copper conductor cable as required. Group-C</t>
  </si>
  <si>
    <t>Wiring for light plug with 2x1.5 Sq. mm. PVC insulated heat resistant flame retardant (HRFR) and low smoke single core (flexible) copper conductor cable in surface/recessed PVC conduit along with 1 No.1.5 Sq.mm. HRFRLS/PVC insulated single core copper conductor cable for earthing as required.</t>
  </si>
  <si>
    <t>Wiring for power plug with 2x4 Sq. mm. PVC insulated heat resistant flame retardant (HRFR) and low smoke single core (flexible) copper conductor cable in surface/recessed PVC conduit along with 1 No.4 Sq.mm. HRFRLS/PVC insulated single core copper conductor cable for earthing as required.</t>
  </si>
  <si>
    <t>Wiring for power plug with 4x4 Sq. mm. PVC insulated heat resistant flame retardant (HRFR) and low smoke single core (flexible) copper conductor cable in surface/recessed PVC conduit along with 2 No.4 Sq.mm. HRFRLS/PVC insulated single core copper conductor cable for earthing as required.</t>
  </si>
  <si>
    <t>Providing and fixing concealed LED Down Light with 6 -7 Watt, complete with all accessories, connections, testing and commissioning etc. as required. As per direction of Engineer in Charge.</t>
  </si>
  <si>
    <t>Supplying  and fixing  of  following  way, single  pole  and  neutral sheet  steel MCB distribution board, 240 volts, on surface / recess, complete with tinned copper bus- bar, wire-set, neutral link, earth bar, din-bar, detachable gland plate, blanking plate, cable, identification labels interconnections, phosphatized and powder painted, including earthing etc. as required:- Double Door - 6 way</t>
  </si>
  <si>
    <t>Supplying and fixing following rating, double pole (single phase &amp; neutral) 240 volts, residual current circuit breaker (RCCB), having a sensitivity current up to 300 miliampers in the existing MCB DB complete with connections, testing and commissioning etc. as required. 40 Amps. Cat-A.</t>
  </si>
  <si>
    <t>Supplying  and  erection of 6  amps. to 32 amps. rating, 10 KA breaking capacity, 240  volts, 'C' curves, miniature  circuit breaker of following poles in the existing MCB DB complete with connections etc. as required:-Double pole. Cat-A.</t>
  </si>
  <si>
    <t>Supplying  and  erection of 6  amps. to 32 amps. rating, 10 KA breaking capacity, 240  volts, 'C' curves, miniature  circuit breaker of following poles in the existing MCB DB complete with connections etc. as required:-Single pole. Cat-A.</t>
  </si>
  <si>
    <t>sqm</t>
  </si>
  <si>
    <t>kg</t>
  </si>
  <si>
    <t>qtl.</t>
  </si>
  <si>
    <t>Sqm.</t>
  </si>
  <si>
    <t>Contract No:DSCL/09/2021</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</si>
  <si>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</si>
  <si>
    <t>Name of Work:DEVELOPMENT OF DEDICATED VENDING ZONE AT GANDHI PARK AND MCLEODGANJ</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</si>
</sst>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sz val="11"/>
      <color indexed="23"/>
      <name val="Calibri"/>
      <family val="2"/>
    </font>
    <font>
      <b/>
      <sz val="11"/>
      <color indexed="16"/>
      <name val="Arial"/>
      <family val="2"/>
    </font>
    <font>
      <sz val="11"/>
      <color indexed="8"/>
      <name val="Bahnschrift"/>
      <family val="2"/>
    </font>
    <font>
      <b/>
      <sz val="12"/>
      <color indexed="16"/>
      <name val="Arial"/>
      <family val="2"/>
    </font>
    <font>
      <b/>
      <sz val="11"/>
      <color indexed="18"/>
      <name val="Arial"/>
      <family val="2"/>
    </font>
    <font>
      <b/>
      <sz val="11"/>
      <color indexed="17"/>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sz val="11"/>
      <color theme="0" tint="-0.4999699890613556"/>
      <name val="Calibri"/>
      <family val="2"/>
    </font>
    <font>
      <b/>
      <sz val="11"/>
      <color rgb="FF800000"/>
      <name val="Arial"/>
      <family val="2"/>
    </font>
    <font>
      <sz val="11"/>
      <color rgb="FF000000"/>
      <name val="Bahnschrift"/>
      <family val="2"/>
    </font>
    <font>
      <b/>
      <sz val="12"/>
      <color rgb="FF800000"/>
      <name val="Arial"/>
      <family val="2"/>
    </font>
    <font>
      <b/>
      <sz val="11"/>
      <color rgb="FF000066"/>
      <name val="Arial"/>
      <family val="2"/>
    </font>
    <font>
      <b/>
      <sz val="11"/>
      <color rgb="FF00B050"/>
      <name val="Arial"/>
      <family val="2"/>
    </font>
    <font>
      <b/>
      <sz val="14"/>
      <color rgb="FF007A37"/>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63" fillId="0" borderId="11" xfId="58" applyNumberFormat="1" applyFont="1" applyFill="1" applyBorder="1" applyAlignment="1">
      <alignment horizontal="left" wrapText="1" readingOrder="1"/>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1" xfId="58" applyNumberFormat="1" applyFont="1" applyFill="1" applyBorder="1" applyAlignment="1">
      <alignment horizontal="left" vertical="top"/>
      <protection/>
    </xf>
    <xf numFmtId="0" fontId="2" fillId="0" borderId="12"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4" fillId="0" borderId="13" xfId="57" applyNumberFormat="1" applyFont="1" applyFill="1" applyBorder="1" applyAlignment="1" applyProtection="1">
      <alignment vertical="top"/>
      <protection/>
    </xf>
    <xf numFmtId="0" fontId="64"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10" fontId="66" fillId="33" borderId="10"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174" fontId="3" fillId="0" borderId="11" xfId="58" applyNumberFormat="1" applyFont="1" applyFill="1" applyBorder="1" applyAlignment="1">
      <alignment horizontal="center" vertical="center"/>
      <protection/>
    </xf>
    <xf numFmtId="0" fontId="2" fillId="0" borderId="12" xfId="58" applyNumberFormat="1" applyFont="1" applyFill="1" applyBorder="1" applyAlignment="1" applyProtection="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1" xfId="57" applyNumberFormat="1" applyFont="1" applyFill="1" applyBorder="1" applyAlignment="1">
      <alignment horizontal="center" vertical="center" wrapText="1"/>
      <protection/>
    </xf>
    <xf numFmtId="0" fontId="3" fillId="0" borderId="11" xfId="58" applyNumberFormat="1" applyFont="1" applyFill="1" applyBorder="1" applyAlignment="1">
      <alignment horizontal="center" vertical="center"/>
      <protection/>
    </xf>
    <xf numFmtId="0" fontId="2" fillId="0" borderId="11" xfId="58" applyNumberFormat="1" applyFont="1" applyFill="1" applyBorder="1" applyAlignment="1">
      <alignment horizontal="left" vertical="center"/>
      <protection/>
    </xf>
    <xf numFmtId="0" fontId="2" fillId="0" borderId="12" xfId="58" applyNumberFormat="1" applyFont="1" applyFill="1" applyBorder="1" applyAlignment="1">
      <alignment horizontal="left" vertical="center"/>
      <protection/>
    </xf>
    <xf numFmtId="0" fontId="0" fillId="0" borderId="0" xfId="57" applyNumberFormat="1" applyFill="1" applyAlignment="1">
      <alignment vertical="center"/>
      <protection/>
    </xf>
    <xf numFmtId="0" fontId="67" fillId="0" borderId="11" xfId="0" applyFont="1" applyFill="1" applyBorder="1" applyAlignment="1">
      <alignment vertical="center" wrapText="1"/>
    </xf>
    <xf numFmtId="0" fontId="67" fillId="0" borderId="11" xfId="0" applyFont="1" applyFill="1" applyBorder="1" applyAlignment="1">
      <alignment horizontal="justify" vertical="center" wrapText="1"/>
    </xf>
    <xf numFmtId="0" fontId="67" fillId="0" borderId="11" xfId="0" applyFont="1" applyFill="1" applyBorder="1" applyAlignment="1">
      <alignment vertical="top" wrapText="1"/>
    </xf>
    <xf numFmtId="0" fontId="67" fillId="0" borderId="11" xfId="0" applyFont="1" applyFill="1" applyBorder="1" applyAlignment="1">
      <alignment horizontal="center" vertical="center"/>
    </xf>
    <xf numFmtId="0" fontId="67" fillId="0" borderId="11" xfId="0" applyFont="1" applyFill="1" applyBorder="1" applyAlignment="1">
      <alignment horizontal="center" vertical="center" wrapText="1"/>
    </xf>
    <xf numFmtId="0" fontId="3" fillId="0" borderId="0" xfId="57" applyNumberFormat="1" applyFont="1" applyFill="1" applyBorder="1" applyAlignment="1">
      <alignment horizontal="center" vertical="center"/>
      <protection/>
    </xf>
    <xf numFmtId="0" fontId="68" fillId="33" borderId="10" xfId="58" applyNumberFormat="1" applyFont="1" applyFill="1" applyBorder="1" applyAlignment="1" applyProtection="1">
      <alignment horizontal="center" vertical="center" wrapText="1"/>
      <protection locked="0"/>
    </xf>
    <xf numFmtId="2" fontId="3" fillId="0" borderId="11" xfId="58" applyNumberFormat="1" applyFont="1" applyFill="1" applyBorder="1" applyAlignment="1">
      <alignment horizontal="center" vertical="center"/>
      <protection/>
    </xf>
    <xf numFmtId="0" fontId="3" fillId="0" borderId="14" xfId="58" applyNumberFormat="1" applyFont="1" applyFill="1" applyBorder="1" applyAlignment="1">
      <alignment horizontal="center" vertical="center"/>
      <protection/>
    </xf>
    <xf numFmtId="0" fontId="0" fillId="0" borderId="0" xfId="57" applyNumberFormat="1" applyFill="1" applyAlignment="1">
      <alignment horizontal="center" vertical="center"/>
      <protection/>
    </xf>
    <xf numFmtId="0" fontId="14" fillId="0" borderId="10"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center" vertical="center" wrapText="1"/>
      <protection/>
    </xf>
    <xf numFmtId="0" fontId="69" fillId="0" borderId="10" xfId="58" applyNumberFormat="1" applyFont="1" applyFill="1" applyBorder="1" applyAlignment="1">
      <alignment vertical="center" wrapText="1"/>
      <protection/>
    </xf>
    <xf numFmtId="2" fontId="2" fillId="33" borderId="11" xfId="57" applyNumberFormat="1" applyFont="1" applyFill="1" applyBorder="1" applyAlignment="1" applyProtection="1">
      <alignment horizontal="right" vertical="center"/>
      <protection locked="0"/>
    </xf>
    <xf numFmtId="172" fontId="2" fillId="0" borderId="11" xfId="57" applyNumberFormat="1" applyFont="1" applyFill="1" applyBorder="1" applyAlignment="1" applyProtection="1">
      <alignment horizontal="right" vertical="center"/>
      <protection locked="0"/>
    </xf>
    <xf numFmtId="172" fontId="2" fillId="0" borderId="10" xfId="57" applyNumberFormat="1" applyFont="1" applyFill="1" applyBorder="1" applyAlignment="1" applyProtection="1">
      <alignment horizontal="center" vertical="center" wrapText="1"/>
      <protection/>
    </xf>
    <xf numFmtId="172" fontId="2" fillId="0" borderId="10" xfId="57" applyNumberFormat="1" applyFont="1" applyFill="1" applyBorder="1" applyAlignment="1">
      <alignment horizontal="center" vertical="center" wrapText="1"/>
      <protection/>
    </xf>
    <xf numFmtId="172" fontId="2" fillId="0" borderId="11"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0" fontId="3" fillId="0" borderId="11" xfId="58" applyNumberFormat="1" applyFont="1" applyFill="1" applyBorder="1" applyAlignment="1">
      <alignment vertical="center" wrapText="1"/>
      <protection/>
    </xf>
    <xf numFmtId="172" fontId="70" fillId="0" borderId="11" xfId="57" applyNumberFormat="1" applyFont="1" applyFill="1" applyBorder="1" applyAlignment="1">
      <alignment horizontal="center" vertical="center" wrapText="1"/>
      <protection/>
    </xf>
    <xf numFmtId="172" fontId="3" fillId="0" borderId="0" xfId="57" applyNumberFormat="1" applyFont="1" applyFill="1" applyAlignment="1">
      <alignment vertical="center"/>
      <protection/>
    </xf>
    <xf numFmtId="2" fontId="6" fillId="0" borderId="11"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1"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11" fillId="0" borderId="0" xfId="58" applyNumberFormat="1" applyFill="1" applyAlignment="1">
      <alignment vertical="center"/>
      <protection/>
    </xf>
    <xf numFmtId="2" fontId="67" fillId="0" borderId="11" xfId="0" applyNumberFormat="1" applyFont="1" applyFill="1" applyBorder="1" applyAlignment="1">
      <alignment horizontal="center" vertical="center"/>
    </xf>
    <xf numFmtId="0" fontId="2" fillId="0" borderId="12"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2"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88"/>
  <sheetViews>
    <sheetView showGridLines="0" view="pageBreakPreview" zoomScale="70" zoomScaleNormal="73" zoomScaleSheetLayoutView="70" zoomScalePageLayoutView="0" workbookViewId="0" topLeftCell="A1">
      <selection activeCell="M13" sqref="M13"/>
    </sheetView>
  </sheetViews>
  <sheetFormatPr defaultColWidth="9.140625" defaultRowHeight="15"/>
  <cols>
    <col min="1" max="1" width="15.421875" style="50" customWidth="1"/>
    <col min="2" max="2" width="47.8515625" style="39" customWidth="1"/>
    <col min="3" max="3" width="10.140625" style="39" hidden="1" customWidth="1"/>
    <col min="4" max="4" width="14.57421875" style="60" customWidth="1"/>
    <col min="5" max="5" width="11.28125" style="60" customWidth="1"/>
    <col min="6" max="6" width="14.421875" style="60"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0" customWidth="1"/>
    <col min="14" max="14" width="15.28125" style="77"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customWidth="1"/>
    <col min="54" max="54" width="18.8515625" style="50" hidden="1" customWidth="1"/>
    <col min="55" max="55" width="43.57421875" style="50" customWidth="1"/>
    <col min="56" max="238" width="9.140625" style="39" customWidth="1"/>
    <col min="239" max="243" width="9.140625" style="40" customWidth="1"/>
    <col min="244" max="16384" width="9.140625" style="39" customWidth="1"/>
  </cols>
  <sheetData>
    <row r="1" spans="1:243" s="1" customFormat="1" ht="25.5" customHeight="1">
      <c r="A1" s="85" t="str">
        <f>B2&amp;" BoQ"</f>
        <v>Item Rate BoQ</v>
      </c>
      <c r="B1" s="85"/>
      <c r="C1" s="85"/>
      <c r="D1" s="85"/>
      <c r="E1" s="85"/>
      <c r="F1" s="85"/>
      <c r="G1" s="85"/>
      <c r="H1" s="85"/>
      <c r="I1" s="85"/>
      <c r="J1" s="85"/>
      <c r="K1" s="85"/>
      <c r="L1" s="85"/>
      <c r="O1" s="2"/>
      <c r="P1" s="2"/>
      <c r="Q1" s="3"/>
      <c r="IE1" s="3"/>
      <c r="IF1" s="3"/>
      <c r="IG1" s="3"/>
      <c r="IH1" s="3"/>
      <c r="II1" s="3"/>
    </row>
    <row r="2" spans="1:17" s="1" customFormat="1" ht="25.5" customHeight="1" hidden="1">
      <c r="A2" s="4" t="s">
        <v>3</v>
      </c>
      <c r="B2" s="4" t="s">
        <v>4</v>
      </c>
      <c r="C2" s="42" t="s">
        <v>5</v>
      </c>
      <c r="D2" s="42" t="s">
        <v>6</v>
      </c>
      <c r="E2" s="4" t="s">
        <v>7</v>
      </c>
      <c r="F2" s="56"/>
      <c r="J2" s="5"/>
      <c r="K2" s="5"/>
      <c r="L2" s="5"/>
      <c r="O2" s="2"/>
      <c r="P2" s="2"/>
      <c r="Q2" s="3"/>
    </row>
    <row r="3" spans="1:243" s="1" customFormat="1" ht="30" customHeight="1" hidden="1">
      <c r="A3" s="1" t="s">
        <v>8</v>
      </c>
      <c r="C3" s="1" t="s">
        <v>9</v>
      </c>
      <c r="D3" s="56"/>
      <c r="E3" s="56"/>
      <c r="F3" s="56"/>
      <c r="IE3" s="3"/>
      <c r="IF3" s="3"/>
      <c r="IG3" s="3"/>
      <c r="IH3" s="3"/>
      <c r="II3" s="3"/>
    </row>
    <row r="4" spans="1:243" s="6" customFormat="1" ht="30.75" customHeight="1">
      <c r="A4" s="86" t="s">
        <v>64</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7"/>
      <c r="IF4" s="7"/>
      <c r="IG4" s="7"/>
      <c r="IH4" s="7"/>
      <c r="II4" s="7"/>
    </row>
    <row r="5" spans="1:243" s="6" customFormat="1" ht="30.75" customHeight="1">
      <c r="A5" s="86" t="s">
        <v>139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7"/>
      <c r="IF5" s="7"/>
      <c r="IG5" s="7"/>
      <c r="IH5" s="7"/>
      <c r="II5" s="7"/>
    </row>
    <row r="6" spans="1:243" s="6" customFormat="1" ht="30.75" customHeight="1">
      <c r="A6" s="86" t="s">
        <v>137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7"/>
      <c r="IF6" s="7"/>
      <c r="IG6" s="7"/>
      <c r="IH6" s="7"/>
      <c r="II6" s="7"/>
    </row>
    <row r="7" spans="1:243" s="6" customFormat="1" ht="29.25" customHeight="1" hidden="1">
      <c r="A7" s="87" t="s">
        <v>10</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7"/>
      <c r="IF7" s="7"/>
      <c r="IG7" s="7"/>
      <c r="IH7" s="7"/>
      <c r="II7" s="7"/>
    </row>
    <row r="8" spans="1:243" s="8" customFormat="1" ht="61.5" customHeight="1">
      <c r="A8" s="44" t="s">
        <v>50</v>
      </c>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90"/>
      <c r="IE8" s="9"/>
      <c r="IF8" s="9"/>
      <c r="IG8" s="9"/>
      <c r="IH8" s="9"/>
      <c r="II8" s="9"/>
    </row>
    <row r="9" spans="1:243" s="10" customFormat="1" ht="53.25" customHeight="1">
      <c r="A9" s="79" t="s">
        <v>11</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IE9" s="11"/>
      <c r="IF9" s="11"/>
      <c r="IG9" s="11"/>
      <c r="IH9" s="11"/>
      <c r="II9" s="11"/>
    </row>
    <row r="10" spans="1:243" s="13" customFormat="1" ht="18.75" customHeight="1">
      <c r="A10" s="45" t="s">
        <v>12</v>
      </c>
      <c r="B10" s="12" t="s">
        <v>13</v>
      </c>
      <c r="C10" s="12" t="s">
        <v>13</v>
      </c>
      <c r="D10" s="45" t="s">
        <v>12</v>
      </c>
      <c r="E10" s="45" t="s">
        <v>13</v>
      </c>
      <c r="F10" s="45" t="s">
        <v>14</v>
      </c>
      <c r="G10" s="12" t="s">
        <v>14</v>
      </c>
      <c r="H10" s="12" t="s">
        <v>15</v>
      </c>
      <c r="I10" s="12" t="s">
        <v>13</v>
      </c>
      <c r="J10" s="12" t="s">
        <v>12</v>
      </c>
      <c r="K10" s="12" t="s">
        <v>16</v>
      </c>
      <c r="L10" s="12" t="s">
        <v>13</v>
      </c>
      <c r="M10" s="45" t="s">
        <v>12</v>
      </c>
      <c r="N10" s="45" t="s">
        <v>14</v>
      </c>
      <c r="O10" s="45" t="s">
        <v>14</v>
      </c>
      <c r="P10" s="45" t="s">
        <v>14</v>
      </c>
      <c r="Q10" s="45" t="s">
        <v>14</v>
      </c>
      <c r="R10" s="45" t="s">
        <v>15</v>
      </c>
      <c r="S10" s="45" t="s">
        <v>15</v>
      </c>
      <c r="T10" s="45" t="s">
        <v>14</v>
      </c>
      <c r="U10" s="45" t="s">
        <v>14</v>
      </c>
      <c r="V10" s="45" t="s">
        <v>14</v>
      </c>
      <c r="W10" s="45" t="s">
        <v>14</v>
      </c>
      <c r="X10" s="45" t="s">
        <v>15</v>
      </c>
      <c r="Y10" s="45" t="s">
        <v>15</v>
      </c>
      <c r="Z10" s="45" t="s">
        <v>14</v>
      </c>
      <c r="AA10" s="45" t="s">
        <v>14</v>
      </c>
      <c r="AB10" s="45" t="s">
        <v>14</v>
      </c>
      <c r="AC10" s="45" t="s">
        <v>14</v>
      </c>
      <c r="AD10" s="45" t="s">
        <v>15</v>
      </c>
      <c r="AE10" s="45" t="s">
        <v>15</v>
      </c>
      <c r="AF10" s="45" t="s">
        <v>14</v>
      </c>
      <c r="AG10" s="45" t="s">
        <v>14</v>
      </c>
      <c r="AH10" s="45" t="s">
        <v>14</v>
      </c>
      <c r="AI10" s="45" t="s">
        <v>14</v>
      </c>
      <c r="AJ10" s="45" t="s">
        <v>15</v>
      </c>
      <c r="AK10" s="45" t="s">
        <v>15</v>
      </c>
      <c r="AL10" s="45" t="s">
        <v>14</v>
      </c>
      <c r="AM10" s="45" t="s">
        <v>14</v>
      </c>
      <c r="AN10" s="45" t="s">
        <v>14</v>
      </c>
      <c r="AO10" s="45" t="s">
        <v>14</v>
      </c>
      <c r="AP10" s="45" t="s">
        <v>15</v>
      </c>
      <c r="AQ10" s="45" t="s">
        <v>15</v>
      </c>
      <c r="AR10" s="45" t="s">
        <v>14</v>
      </c>
      <c r="AS10" s="45" t="s">
        <v>14</v>
      </c>
      <c r="AT10" s="45" t="s">
        <v>12</v>
      </c>
      <c r="AU10" s="45" t="s">
        <v>12</v>
      </c>
      <c r="AV10" s="45" t="s">
        <v>15</v>
      </c>
      <c r="AW10" s="45" t="s">
        <v>15</v>
      </c>
      <c r="AX10" s="45" t="s">
        <v>12</v>
      </c>
      <c r="AY10" s="45" t="s">
        <v>12</v>
      </c>
      <c r="AZ10" s="45" t="s">
        <v>17</v>
      </c>
      <c r="BA10" s="45" t="s">
        <v>12</v>
      </c>
      <c r="BB10" s="45" t="s">
        <v>12</v>
      </c>
      <c r="BC10" s="45" t="s">
        <v>13</v>
      </c>
      <c r="IE10" s="14"/>
      <c r="IF10" s="14"/>
      <c r="IG10" s="14"/>
      <c r="IH10" s="14"/>
      <c r="II10" s="14"/>
    </row>
    <row r="11" spans="1:243" s="10" customFormat="1" ht="80.25" customHeight="1">
      <c r="A11" s="45" t="s">
        <v>0</v>
      </c>
      <c r="B11" s="45" t="s">
        <v>18</v>
      </c>
      <c r="C11" s="45" t="s">
        <v>1</v>
      </c>
      <c r="D11" s="45" t="s">
        <v>19</v>
      </c>
      <c r="E11" s="45" t="s">
        <v>20</v>
      </c>
      <c r="F11" s="45" t="s">
        <v>51</v>
      </c>
      <c r="G11" s="45"/>
      <c r="H11" s="45"/>
      <c r="I11" s="45" t="s">
        <v>21</v>
      </c>
      <c r="J11" s="45" t="s">
        <v>22</v>
      </c>
      <c r="K11" s="45" t="s">
        <v>23</v>
      </c>
      <c r="L11" s="45" t="s">
        <v>24</v>
      </c>
      <c r="M11" s="62" t="s">
        <v>138</v>
      </c>
      <c r="N11" s="45" t="s">
        <v>25</v>
      </c>
      <c r="O11" s="45" t="s">
        <v>26</v>
      </c>
      <c r="P11" s="45" t="s">
        <v>27</v>
      </c>
      <c r="Q11" s="45" t="s">
        <v>28</v>
      </c>
      <c r="R11" s="45"/>
      <c r="S11" s="45"/>
      <c r="T11" s="45" t="s">
        <v>29</v>
      </c>
      <c r="U11" s="45" t="s">
        <v>30</v>
      </c>
      <c r="V11" s="45" t="s">
        <v>31</v>
      </c>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63" t="s">
        <v>65</v>
      </c>
      <c r="BB11" s="63" t="s">
        <v>32</v>
      </c>
      <c r="BC11" s="63" t="s">
        <v>33</v>
      </c>
      <c r="IE11" s="11"/>
      <c r="IF11" s="11"/>
      <c r="IG11" s="11"/>
      <c r="IH11" s="11"/>
      <c r="II11" s="11"/>
    </row>
    <row r="12" spans="1:243" s="13" customFormat="1" ht="15">
      <c r="A12" s="46">
        <v>1</v>
      </c>
      <c r="B12" s="15">
        <v>2</v>
      </c>
      <c r="C12" s="15">
        <v>3</v>
      </c>
      <c r="D12" s="46">
        <v>4</v>
      </c>
      <c r="E12" s="46">
        <v>5</v>
      </c>
      <c r="F12" s="46">
        <v>6</v>
      </c>
      <c r="G12" s="15">
        <v>7</v>
      </c>
      <c r="H12" s="15">
        <v>8</v>
      </c>
      <c r="I12" s="15">
        <v>9</v>
      </c>
      <c r="J12" s="15">
        <v>10</v>
      </c>
      <c r="K12" s="15">
        <v>11</v>
      </c>
      <c r="L12" s="15">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54</v>
      </c>
      <c r="BC12" s="46">
        <v>55</v>
      </c>
      <c r="IE12" s="14"/>
      <c r="IF12" s="14"/>
      <c r="IG12" s="14"/>
      <c r="IH12" s="14"/>
      <c r="II12" s="14"/>
    </row>
    <row r="13" spans="1:243" s="21" customFormat="1" ht="71.25">
      <c r="A13" s="47">
        <v>1</v>
      </c>
      <c r="B13" s="51" t="s">
        <v>66</v>
      </c>
      <c r="C13" s="16"/>
      <c r="D13" s="78">
        <v>63</v>
      </c>
      <c r="E13" s="54" t="s">
        <v>58</v>
      </c>
      <c r="F13" s="58"/>
      <c r="G13" s="23"/>
      <c r="H13" s="18"/>
      <c r="I13" s="17" t="s">
        <v>37</v>
      </c>
      <c r="J13" s="19">
        <f aca="true" t="shared" si="0" ref="J13:J84">IF(I13="Less(-)",-1,1)</f>
        <v>1</v>
      </c>
      <c r="K13" s="20" t="s">
        <v>47</v>
      </c>
      <c r="L13" s="20" t="s">
        <v>7</v>
      </c>
      <c r="M13" s="64"/>
      <c r="N13" s="65"/>
      <c r="O13" s="65"/>
      <c r="P13" s="66"/>
      <c r="Q13" s="65"/>
      <c r="R13" s="65"/>
      <c r="S13" s="67"/>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9">
        <f>total_amount_ba($B$2,$D$2,D13,F13,J13,K13,M13)</f>
        <v>0</v>
      </c>
      <c r="BB13" s="69">
        <f>BA13+SUM(N13:AZ13)</f>
        <v>0</v>
      </c>
      <c r="BC13" s="70" t="str">
        <f>SpellNumber(L13,BB13)</f>
        <v>INR Zero Only</v>
      </c>
      <c r="IE13" s="22">
        <v>1.01</v>
      </c>
      <c r="IF13" s="22" t="s">
        <v>38</v>
      </c>
      <c r="IG13" s="22" t="s">
        <v>35</v>
      </c>
      <c r="IH13" s="22">
        <v>123.223</v>
      </c>
      <c r="II13" s="22" t="s">
        <v>36</v>
      </c>
    </row>
    <row r="14" spans="1:243" s="21" customFormat="1" ht="71.25">
      <c r="A14" s="47">
        <v>2</v>
      </c>
      <c r="B14" s="51" t="s">
        <v>67</v>
      </c>
      <c r="C14" s="16"/>
      <c r="D14" s="78">
        <v>2.88</v>
      </c>
      <c r="E14" s="54" t="s">
        <v>58</v>
      </c>
      <c r="F14" s="58"/>
      <c r="G14" s="23"/>
      <c r="H14" s="23"/>
      <c r="I14" s="17" t="s">
        <v>37</v>
      </c>
      <c r="J14" s="19">
        <f t="shared" si="0"/>
        <v>1</v>
      </c>
      <c r="K14" s="20" t="s">
        <v>47</v>
      </c>
      <c r="L14" s="20" t="s">
        <v>7</v>
      </c>
      <c r="M14" s="64"/>
      <c r="N14" s="65"/>
      <c r="O14" s="65"/>
      <c r="P14" s="66"/>
      <c r="Q14" s="65"/>
      <c r="R14" s="65"/>
      <c r="S14" s="67"/>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9">
        <f aca="true" t="shared" si="1" ref="BA14:BA84">total_amount_ba($B$2,$D$2,D14,F14,J14,K14,M14)</f>
        <v>0</v>
      </c>
      <c r="BB14" s="69">
        <f aca="true" t="shared" si="2" ref="BB14:BB26">BA14+SUM(N14:AZ14)</f>
        <v>0</v>
      </c>
      <c r="BC14" s="70" t="str">
        <f aca="true" t="shared" si="3" ref="BC14:BC84">SpellNumber(L14,BB14)</f>
        <v>INR Zero Only</v>
      </c>
      <c r="IE14" s="22">
        <v>1.02</v>
      </c>
      <c r="IF14" s="22" t="s">
        <v>39</v>
      </c>
      <c r="IG14" s="22" t="s">
        <v>40</v>
      </c>
      <c r="IH14" s="22">
        <v>213</v>
      </c>
      <c r="II14" s="22" t="s">
        <v>36</v>
      </c>
    </row>
    <row r="15" spans="1:243" s="21" customFormat="1" ht="71.25">
      <c r="A15" s="47">
        <v>3</v>
      </c>
      <c r="B15" s="51" t="s">
        <v>68</v>
      </c>
      <c r="C15" s="16"/>
      <c r="D15" s="78">
        <v>225</v>
      </c>
      <c r="E15" s="54" t="s">
        <v>58</v>
      </c>
      <c r="F15" s="58"/>
      <c r="G15" s="23"/>
      <c r="H15" s="23"/>
      <c r="I15" s="17" t="s">
        <v>37</v>
      </c>
      <c r="J15" s="19">
        <f t="shared" si="0"/>
        <v>1</v>
      </c>
      <c r="K15" s="20" t="s">
        <v>47</v>
      </c>
      <c r="L15" s="20" t="s">
        <v>7</v>
      </c>
      <c r="M15" s="64"/>
      <c r="N15" s="65"/>
      <c r="O15" s="65"/>
      <c r="P15" s="66"/>
      <c r="Q15" s="65"/>
      <c r="R15" s="65"/>
      <c r="S15" s="67"/>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9">
        <f t="shared" si="1"/>
        <v>0</v>
      </c>
      <c r="BB15" s="69">
        <f t="shared" si="2"/>
        <v>0</v>
      </c>
      <c r="BC15" s="70" t="str">
        <f t="shared" si="3"/>
        <v>INR Zero Only</v>
      </c>
      <c r="IE15" s="22">
        <v>2</v>
      </c>
      <c r="IF15" s="22" t="s">
        <v>34</v>
      </c>
      <c r="IG15" s="22" t="s">
        <v>41</v>
      </c>
      <c r="IH15" s="22">
        <v>10</v>
      </c>
      <c r="II15" s="22" t="s">
        <v>36</v>
      </c>
    </row>
    <row r="16" spans="1:243" s="21" customFormat="1" ht="71.25">
      <c r="A16" s="47">
        <v>4</v>
      </c>
      <c r="B16" s="51" t="s">
        <v>69</v>
      </c>
      <c r="C16" s="16"/>
      <c r="D16" s="78">
        <v>100</v>
      </c>
      <c r="E16" s="54" t="s">
        <v>58</v>
      </c>
      <c r="F16" s="58"/>
      <c r="G16" s="23"/>
      <c r="H16" s="23"/>
      <c r="I16" s="17" t="s">
        <v>37</v>
      </c>
      <c r="J16" s="19">
        <f t="shared" si="0"/>
        <v>1</v>
      </c>
      <c r="K16" s="20" t="s">
        <v>47</v>
      </c>
      <c r="L16" s="20" t="s">
        <v>7</v>
      </c>
      <c r="M16" s="64"/>
      <c r="N16" s="65"/>
      <c r="O16" s="65"/>
      <c r="P16" s="66"/>
      <c r="Q16" s="65"/>
      <c r="R16" s="65"/>
      <c r="S16" s="67"/>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9">
        <f t="shared" si="1"/>
        <v>0</v>
      </c>
      <c r="BB16" s="69">
        <f t="shared" si="2"/>
        <v>0</v>
      </c>
      <c r="BC16" s="70" t="str">
        <f t="shared" si="3"/>
        <v>INR Zero Only</v>
      </c>
      <c r="IE16" s="22">
        <v>3</v>
      </c>
      <c r="IF16" s="22" t="s">
        <v>42</v>
      </c>
      <c r="IG16" s="22" t="s">
        <v>43</v>
      </c>
      <c r="IH16" s="22">
        <v>10</v>
      </c>
      <c r="II16" s="22" t="s">
        <v>36</v>
      </c>
    </row>
    <row r="17" spans="1:243" s="21" customFormat="1" ht="85.5">
      <c r="A17" s="47">
        <v>5</v>
      </c>
      <c r="B17" s="51" t="s">
        <v>70</v>
      </c>
      <c r="C17" s="16"/>
      <c r="D17" s="78">
        <v>7.07</v>
      </c>
      <c r="E17" s="54" t="s">
        <v>58</v>
      </c>
      <c r="F17" s="58"/>
      <c r="G17" s="23"/>
      <c r="H17" s="23"/>
      <c r="I17" s="17" t="s">
        <v>37</v>
      </c>
      <c r="J17" s="19">
        <f t="shared" si="0"/>
        <v>1</v>
      </c>
      <c r="K17" s="20" t="s">
        <v>47</v>
      </c>
      <c r="L17" s="20" t="s">
        <v>7</v>
      </c>
      <c r="M17" s="64"/>
      <c r="N17" s="65"/>
      <c r="O17" s="65"/>
      <c r="P17" s="66"/>
      <c r="Q17" s="65"/>
      <c r="R17" s="65"/>
      <c r="S17" s="67"/>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9">
        <f t="shared" si="1"/>
        <v>0</v>
      </c>
      <c r="BB17" s="69">
        <f t="shared" si="2"/>
        <v>0</v>
      </c>
      <c r="BC17" s="70" t="str">
        <f t="shared" si="3"/>
        <v>INR Zero Only</v>
      </c>
      <c r="IE17" s="22">
        <v>1.01</v>
      </c>
      <c r="IF17" s="22" t="s">
        <v>38</v>
      </c>
      <c r="IG17" s="22" t="s">
        <v>35</v>
      </c>
      <c r="IH17" s="22">
        <v>123.223</v>
      </c>
      <c r="II17" s="22" t="s">
        <v>36</v>
      </c>
    </row>
    <row r="18" spans="1:243" s="21" customFormat="1" ht="71.25">
      <c r="A18" s="47">
        <v>6</v>
      </c>
      <c r="B18" s="51" t="s">
        <v>71</v>
      </c>
      <c r="C18" s="16"/>
      <c r="D18" s="78"/>
      <c r="E18" s="54"/>
      <c r="F18" s="58"/>
      <c r="G18" s="23"/>
      <c r="H18" s="23"/>
      <c r="I18" s="17"/>
      <c r="J18" s="19"/>
      <c r="K18" s="20"/>
      <c r="L18" s="20"/>
      <c r="M18" s="54"/>
      <c r="N18" s="65"/>
      <c r="O18" s="65"/>
      <c r="P18" s="66"/>
      <c r="Q18" s="65"/>
      <c r="R18" s="65"/>
      <c r="S18" s="67"/>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71"/>
      <c r="AV18" s="68"/>
      <c r="AW18" s="68"/>
      <c r="AX18" s="68"/>
      <c r="AY18" s="68"/>
      <c r="AZ18" s="68"/>
      <c r="BA18" s="69"/>
      <c r="BB18" s="69"/>
      <c r="BC18" s="70"/>
      <c r="IE18" s="22">
        <v>1.02</v>
      </c>
      <c r="IF18" s="22" t="s">
        <v>39</v>
      </c>
      <c r="IG18" s="22" t="s">
        <v>40</v>
      </c>
      <c r="IH18" s="22">
        <v>213</v>
      </c>
      <c r="II18" s="22" t="s">
        <v>36</v>
      </c>
    </row>
    <row r="19" spans="1:243" s="21" customFormat="1" ht="28.5">
      <c r="A19" s="47">
        <v>6.1</v>
      </c>
      <c r="B19" s="51" t="s">
        <v>72</v>
      </c>
      <c r="C19" s="16"/>
      <c r="D19" s="78">
        <v>25</v>
      </c>
      <c r="E19" s="54" t="s">
        <v>133</v>
      </c>
      <c r="F19" s="58"/>
      <c r="G19" s="23"/>
      <c r="H19" s="23"/>
      <c r="I19" s="17" t="s">
        <v>37</v>
      </c>
      <c r="J19" s="19">
        <f>IF(I19="Less(-)",-1,1)</f>
        <v>1</v>
      </c>
      <c r="K19" s="20" t="s">
        <v>47</v>
      </c>
      <c r="L19" s="20" t="s">
        <v>7</v>
      </c>
      <c r="M19" s="64"/>
      <c r="N19" s="65"/>
      <c r="O19" s="65"/>
      <c r="P19" s="66"/>
      <c r="Q19" s="65"/>
      <c r="R19" s="65"/>
      <c r="S19" s="67"/>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9">
        <f>total_amount_ba($B$2,$D$2,D19,F19,J19,K19,M19)</f>
        <v>0</v>
      </c>
      <c r="BB19" s="69">
        <f>BA19+SUM(N19:AZ19)</f>
        <v>0</v>
      </c>
      <c r="BC19" s="70" t="str">
        <f>SpellNumber(L19,BB19)</f>
        <v>INR Zero Only</v>
      </c>
      <c r="IE19" s="22"/>
      <c r="IF19" s="22"/>
      <c r="IG19" s="22"/>
      <c r="IH19" s="22"/>
      <c r="II19" s="22"/>
    </row>
    <row r="20" spans="1:243" s="21" customFormat="1" ht="28.5">
      <c r="A20" s="47">
        <v>6.2</v>
      </c>
      <c r="B20" s="51" t="s">
        <v>73</v>
      </c>
      <c r="C20" s="16"/>
      <c r="D20" s="78">
        <v>100</v>
      </c>
      <c r="E20" s="54" t="s">
        <v>133</v>
      </c>
      <c r="F20" s="58"/>
      <c r="G20" s="23"/>
      <c r="H20" s="23"/>
      <c r="I20" s="17" t="s">
        <v>37</v>
      </c>
      <c r="J20" s="19">
        <f>IF(I20="Less(-)",-1,1)</f>
        <v>1</v>
      </c>
      <c r="K20" s="20" t="s">
        <v>47</v>
      </c>
      <c r="L20" s="20" t="s">
        <v>7</v>
      </c>
      <c r="M20" s="64"/>
      <c r="N20" s="65"/>
      <c r="O20" s="65"/>
      <c r="P20" s="66"/>
      <c r="Q20" s="65"/>
      <c r="R20" s="65"/>
      <c r="S20" s="67"/>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9">
        <f>total_amount_ba($B$2,$D$2,D20,F20,J20,K20,M20)</f>
        <v>0</v>
      </c>
      <c r="BB20" s="69">
        <f>BA20+SUM(N20:AZ20)</f>
        <v>0</v>
      </c>
      <c r="BC20" s="70" t="str">
        <f>SpellNumber(L20,BB20)</f>
        <v>INR Zero Only</v>
      </c>
      <c r="IE20" s="22"/>
      <c r="IF20" s="22"/>
      <c r="IG20" s="22"/>
      <c r="IH20" s="22"/>
      <c r="II20" s="22"/>
    </row>
    <row r="21" spans="1:243" s="21" customFormat="1" ht="71.25">
      <c r="A21" s="47">
        <v>7</v>
      </c>
      <c r="B21" s="52" t="s">
        <v>74</v>
      </c>
      <c r="C21" s="16"/>
      <c r="D21" s="78">
        <v>14.3</v>
      </c>
      <c r="E21" s="54" t="s">
        <v>133</v>
      </c>
      <c r="F21" s="58"/>
      <c r="G21" s="23"/>
      <c r="H21" s="23"/>
      <c r="I21" s="17" t="s">
        <v>37</v>
      </c>
      <c r="J21" s="19">
        <f>IF(I21="Less(-)",-1,1)</f>
        <v>1</v>
      </c>
      <c r="K21" s="20" t="s">
        <v>47</v>
      </c>
      <c r="L21" s="20" t="s">
        <v>7</v>
      </c>
      <c r="M21" s="64"/>
      <c r="N21" s="65"/>
      <c r="O21" s="65"/>
      <c r="P21" s="66"/>
      <c r="Q21" s="65"/>
      <c r="R21" s="65"/>
      <c r="S21" s="67"/>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9">
        <f>total_amount_ba($B$2,$D$2,D21,F21,J21,K21,M21)</f>
        <v>0</v>
      </c>
      <c r="BB21" s="69">
        <f>BA21+SUM(N21:AZ21)</f>
        <v>0</v>
      </c>
      <c r="BC21" s="70" t="str">
        <f>SpellNumber(L21,BB21)</f>
        <v>INR Zero Only</v>
      </c>
      <c r="IE21" s="22"/>
      <c r="IF21" s="22"/>
      <c r="IG21" s="22"/>
      <c r="IH21" s="22"/>
      <c r="II21" s="22"/>
    </row>
    <row r="22" spans="1:243" s="21" customFormat="1" ht="71.25">
      <c r="A22" s="47">
        <v>8</v>
      </c>
      <c r="B22" s="52" t="s">
        <v>75</v>
      </c>
      <c r="C22" s="16"/>
      <c r="D22" s="78">
        <v>11</v>
      </c>
      <c r="E22" s="54" t="s">
        <v>133</v>
      </c>
      <c r="F22" s="58"/>
      <c r="G22" s="23"/>
      <c r="H22" s="23"/>
      <c r="I22" s="17" t="s">
        <v>37</v>
      </c>
      <c r="J22" s="19">
        <f>IF(I22="Less(-)",-1,1)</f>
        <v>1</v>
      </c>
      <c r="K22" s="20" t="s">
        <v>47</v>
      </c>
      <c r="L22" s="20" t="s">
        <v>7</v>
      </c>
      <c r="M22" s="64"/>
      <c r="N22" s="65"/>
      <c r="O22" s="65"/>
      <c r="P22" s="66"/>
      <c r="Q22" s="65"/>
      <c r="R22" s="65"/>
      <c r="S22" s="67"/>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9">
        <f>total_amount_ba($B$2,$D$2,D22,F22,J22,K22,M22)</f>
        <v>0</v>
      </c>
      <c r="BB22" s="69">
        <f>BA22+SUM(N22:AZ22)</f>
        <v>0</v>
      </c>
      <c r="BC22" s="70" t="str">
        <f>SpellNumber(L22,BB22)</f>
        <v>INR Zero Only</v>
      </c>
      <c r="IE22" s="22"/>
      <c r="IF22" s="22"/>
      <c r="IG22" s="22"/>
      <c r="IH22" s="22"/>
      <c r="II22" s="22"/>
    </row>
    <row r="23" spans="1:243" s="21" customFormat="1" ht="114">
      <c r="A23" s="47">
        <v>9</v>
      </c>
      <c r="B23" s="52" t="s">
        <v>76</v>
      </c>
      <c r="C23" s="16"/>
      <c r="D23" s="78">
        <v>20</v>
      </c>
      <c r="E23" s="54" t="s">
        <v>60</v>
      </c>
      <c r="F23" s="58"/>
      <c r="G23" s="23"/>
      <c r="H23" s="23"/>
      <c r="I23" s="17" t="s">
        <v>37</v>
      </c>
      <c r="J23" s="19">
        <f>IF(I23="Less(-)",-1,1)</f>
        <v>1</v>
      </c>
      <c r="K23" s="20" t="s">
        <v>47</v>
      </c>
      <c r="L23" s="20" t="s">
        <v>7</v>
      </c>
      <c r="M23" s="64"/>
      <c r="N23" s="65"/>
      <c r="O23" s="65"/>
      <c r="P23" s="66"/>
      <c r="Q23" s="65"/>
      <c r="R23" s="65"/>
      <c r="S23" s="67"/>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9">
        <f>total_amount_ba($B$2,$D$2,D23,F23,J23,K23,M23)</f>
        <v>0</v>
      </c>
      <c r="BB23" s="69">
        <f>BA23+SUM(N23:AZ23)</f>
        <v>0</v>
      </c>
      <c r="BC23" s="70" t="str">
        <f>SpellNumber(L23,BB23)</f>
        <v>INR Zero Only</v>
      </c>
      <c r="IE23" s="22"/>
      <c r="IF23" s="22"/>
      <c r="IG23" s="22"/>
      <c r="IH23" s="22"/>
      <c r="II23" s="22"/>
    </row>
    <row r="24" spans="1:243" s="21" customFormat="1" ht="71.25">
      <c r="A24" s="47">
        <v>10</v>
      </c>
      <c r="B24" s="52" t="s">
        <v>77</v>
      </c>
      <c r="C24" s="16"/>
      <c r="D24" s="78">
        <v>216</v>
      </c>
      <c r="E24" s="54" t="s">
        <v>58</v>
      </c>
      <c r="F24" s="58"/>
      <c r="G24" s="23"/>
      <c r="H24" s="23"/>
      <c r="I24" s="17" t="s">
        <v>37</v>
      </c>
      <c r="J24" s="19">
        <f t="shared" si="0"/>
        <v>1</v>
      </c>
      <c r="K24" s="20" t="s">
        <v>47</v>
      </c>
      <c r="L24" s="20" t="s">
        <v>7</v>
      </c>
      <c r="M24" s="64"/>
      <c r="N24" s="65"/>
      <c r="O24" s="65"/>
      <c r="P24" s="66"/>
      <c r="Q24" s="65"/>
      <c r="R24" s="65"/>
      <c r="S24" s="67"/>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9">
        <f t="shared" si="1"/>
        <v>0</v>
      </c>
      <c r="BB24" s="69">
        <f t="shared" si="2"/>
        <v>0</v>
      </c>
      <c r="BC24" s="70" t="str">
        <f t="shared" si="3"/>
        <v>INR Zero Only</v>
      </c>
      <c r="IE24" s="22">
        <v>2</v>
      </c>
      <c r="IF24" s="22" t="s">
        <v>34</v>
      </c>
      <c r="IG24" s="22" t="s">
        <v>41</v>
      </c>
      <c r="IH24" s="22">
        <v>10</v>
      </c>
      <c r="II24" s="22" t="s">
        <v>36</v>
      </c>
    </row>
    <row r="25" spans="1:243" s="21" customFormat="1" ht="156.75">
      <c r="A25" s="47">
        <v>11</v>
      </c>
      <c r="B25" s="52" t="s">
        <v>78</v>
      </c>
      <c r="C25" s="16"/>
      <c r="D25" s="78">
        <v>935.43</v>
      </c>
      <c r="E25" s="54" t="s">
        <v>58</v>
      </c>
      <c r="F25" s="58"/>
      <c r="G25" s="23"/>
      <c r="H25" s="23"/>
      <c r="I25" s="17" t="s">
        <v>37</v>
      </c>
      <c r="J25" s="19">
        <f t="shared" si="0"/>
        <v>1</v>
      </c>
      <c r="K25" s="20" t="s">
        <v>47</v>
      </c>
      <c r="L25" s="20" t="s">
        <v>7</v>
      </c>
      <c r="M25" s="64"/>
      <c r="N25" s="65"/>
      <c r="O25" s="65"/>
      <c r="P25" s="66"/>
      <c r="Q25" s="65"/>
      <c r="R25" s="65"/>
      <c r="S25" s="67"/>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9">
        <f t="shared" si="1"/>
        <v>0</v>
      </c>
      <c r="BB25" s="69">
        <f t="shared" si="2"/>
        <v>0</v>
      </c>
      <c r="BC25" s="70" t="str">
        <f t="shared" si="3"/>
        <v>INR Zero Only</v>
      </c>
      <c r="IE25" s="22">
        <v>3</v>
      </c>
      <c r="IF25" s="22" t="s">
        <v>42</v>
      </c>
      <c r="IG25" s="22" t="s">
        <v>43</v>
      </c>
      <c r="IH25" s="22">
        <v>10</v>
      </c>
      <c r="II25" s="22" t="s">
        <v>36</v>
      </c>
    </row>
    <row r="26" spans="1:243" s="21" customFormat="1" ht="71.25">
      <c r="A26" s="47">
        <v>12</v>
      </c>
      <c r="B26" s="52" t="s">
        <v>79</v>
      </c>
      <c r="C26" s="16"/>
      <c r="D26" s="78">
        <v>153</v>
      </c>
      <c r="E26" s="54" t="s">
        <v>58</v>
      </c>
      <c r="F26" s="58"/>
      <c r="G26" s="23"/>
      <c r="H26" s="23"/>
      <c r="I26" s="17" t="s">
        <v>37</v>
      </c>
      <c r="J26" s="19">
        <f t="shared" si="0"/>
        <v>1</v>
      </c>
      <c r="K26" s="20" t="s">
        <v>47</v>
      </c>
      <c r="L26" s="20" t="s">
        <v>7</v>
      </c>
      <c r="M26" s="64"/>
      <c r="N26" s="65"/>
      <c r="O26" s="65"/>
      <c r="P26" s="66"/>
      <c r="Q26" s="65"/>
      <c r="R26" s="65"/>
      <c r="S26" s="67"/>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9">
        <f t="shared" si="1"/>
        <v>0</v>
      </c>
      <c r="BB26" s="69">
        <f t="shared" si="2"/>
        <v>0</v>
      </c>
      <c r="BC26" s="70" t="str">
        <f t="shared" si="3"/>
        <v>INR Zero Only</v>
      </c>
      <c r="IE26" s="22">
        <v>1.01</v>
      </c>
      <c r="IF26" s="22" t="s">
        <v>38</v>
      </c>
      <c r="IG26" s="22" t="s">
        <v>35</v>
      </c>
      <c r="IH26" s="22">
        <v>123.223</v>
      </c>
      <c r="II26" s="22" t="s">
        <v>36</v>
      </c>
    </row>
    <row r="27" spans="1:243" s="21" customFormat="1" ht="71.25">
      <c r="A27" s="47">
        <v>13</v>
      </c>
      <c r="B27" s="52" t="s">
        <v>80</v>
      </c>
      <c r="C27" s="16"/>
      <c r="D27" s="78">
        <v>292</v>
      </c>
      <c r="E27" s="54" t="s">
        <v>133</v>
      </c>
      <c r="F27" s="43"/>
      <c r="G27" s="23"/>
      <c r="H27" s="23"/>
      <c r="I27" s="17" t="s">
        <v>37</v>
      </c>
      <c r="J27" s="19">
        <f t="shared" si="0"/>
        <v>1</v>
      </c>
      <c r="K27" s="20" t="s">
        <v>47</v>
      </c>
      <c r="L27" s="20" t="s">
        <v>7</v>
      </c>
      <c r="M27" s="64"/>
      <c r="N27" s="65"/>
      <c r="O27" s="65"/>
      <c r="P27" s="66"/>
      <c r="Q27" s="65"/>
      <c r="R27" s="65"/>
      <c r="S27" s="67"/>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9">
        <f t="shared" si="1"/>
        <v>0</v>
      </c>
      <c r="BB27" s="69">
        <f aca="true" t="shared" si="4" ref="BB27:BB84">BA27+SUM(N27:AZ27)</f>
        <v>0</v>
      </c>
      <c r="BC27" s="70" t="str">
        <f t="shared" si="3"/>
        <v>INR Zero Only</v>
      </c>
      <c r="IE27" s="22"/>
      <c r="IF27" s="22"/>
      <c r="IG27" s="22"/>
      <c r="IH27" s="22"/>
      <c r="II27" s="22"/>
    </row>
    <row r="28" spans="1:243" s="21" customFormat="1" ht="85.5">
      <c r="A28" s="47">
        <v>14</v>
      </c>
      <c r="B28" s="52" t="s">
        <v>81</v>
      </c>
      <c r="C28" s="16"/>
      <c r="D28" s="78">
        <v>10</v>
      </c>
      <c r="E28" s="54" t="s">
        <v>58</v>
      </c>
      <c r="F28" s="43"/>
      <c r="G28" s="23"/>
      <c r="H28" s="23"/>
      <c r="I28" s="17" t="s">
        <v>37</v>
      </c>
      <c r="J28" s="19">
        <f t="shared" si="0"/>
        <v>1</v>
      </c>
      <c r="K28" s="20" t="s">
        <v>47</v>
      </c>
      <c r="L28" s="20" t="s">
        <v>7</v>
      </c>
      <c r="M28" s="64"/>
      <c r="N28" s="65"/>
      <c r="O28" s="65"/>
      <c r="P28" s="66"/>
      <c r="Q28" s="65"/>
      <c r="R28" s="65"/>
      <c r="S28" s="67"/>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9">
        <f t="shared" si="1"/>
        <v>0</v>
      </c>
      <c r="BB28" s="69">
        <f t="shared" si="4"/>
        <v>0</v>
      </c>
      <c r="BC28" s="70" t="str">
        <f t="shared" si="3"/>
        <v>INR Zero Only</v>
      </c>
      <c r="IE28" s="22"/>
      <c r="IF28" s="22"/>
      <c r="IG28" s="22"/>
      <c r="IH28" s="22"/>
      <c r="II28" s="22"/>
    </row>
    <row r="29" spans="1:243" s="21" customFormat="1" ht="71.25">
      <c r="A29" s="47">
        <v>15</v>
      </c>
      <c r="B29" s="52" t="s">
        <v>82</v>
      </c>
      <c r="C29" s="16"/>
      <c r="D29" s="78">
        <v>212.62</v>
      </c>
      <c r="E29" s="54" t="s">
        <v>58</v>
      </c>
      <c r="F29" s="43"/>
      <c r="G29" s="23"/>
      <c r="H29" s="23"/>
      <c r="I29" s="17" t="s">
        <v>37</v>
      </c>
      <c r="J29" s="19">
        <f t="shared" si="0"/>
        <v>1</v>
      </c>
      <c r="K29" s="20" t="s">
        <v>47</v>
      </c>
      <c r="L29" s="20" t="s">
        <v>7</v>
      </c>
      <c r="M29" s="64"/>
      <c r="N29" s="65"/>
      <c r="O29" s="65"/>
      <c r="P29" s="66"/>
      <c r="Q29" s="65"/>
      <c r="R29" s="65"/>
      <c r="S29" s="67"/>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9">
        <f t="shared" si="1"/>
        <v>0</v>
      </c>
      <c r="BB29" s="69">
        <f t="shared" si="4"/>
        <v>0</v>
      </c>
      <c r="BC29" s="70" t="str">
        <f t="shared" si="3"/>
        <v>INR Zero Only</v>
      </c>
      <c r="IE29" s="22"/>
      <c r="IF29" s="22"/>
      <c r="IG29" s="22"/>
      <c r="IH29" s="22"/>
      <c r="II29" s="22"/>
    </row>
    <row r="30" spans="1:243" s="21" customFormat="1" ht="99.75">
      <c r="A30" s="47">
        <v>16</v>
      </c>
      <c r="B30" s="52" t="s">
        <v>83</v>
      </c>
      <c r="C30" s="16"/>
      <c r="D30" s="78">
        <v>121.77</v>
      </c>
      <c r="E30" s="54" t="s">
        <v>58</v>
      </c>
      <c r="F30" s="43"/>
      <c r="G30" s="23"/>
      <c r="H30" s="23"/>
      <c r="I30" s="17" t="s">
        <v>37</v>
      </c>
      <c r="J30" s="19">
        <f t="shared" si="0"/>
        <v>1</v>
      </c>
      <c r="K30" s="20" t="s">
        <v>47</v>
      </c>
      <c r="L30" s="20" t="s">
        <v>7</v>
      </c>
      <c r="M30" s="64"/>
      <c r="N30" s="65"/>
      <c r="O30" s="65"/>
      <c r="P30" s="66"/>
      <c r="Q30" s="65"/>
      <c r="R30" s="65"/>
      <c r="S30" s="67"/>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9">
        <f t="shared" si="1"/>
        <v>0</v>
      </c>
      <c r="BB30" s="69">
        <f t="shared" si="4"/>
        <v>0</v>
      </c>
      <c r="BC30" s="70" t="str">
        <f t="shared" si="3"/>
        <v>INR Zero Only</v>
      </c>
      <c r="IE30" s="22"/>
      <c r="IF30" s="22"/>
      <c r="IG30" s="22"/>
      <c r="IH30" s="22"/>
      <c r="II30" s="22"/>
    </row>
    <row r="31" spans="1:243" s="21" customFormat="1" ht="99.75">
      <c r="A31" s="47">
        <v>17</v>
      </c>
      <c r="B31" s="52" t="s">
        <v>84</v>
      </c>
      <c r="C31" s="16"/>
      <c r="D31" s="78">
        <v>5</v>
      </c>
      <c r="E31" s="54" t="s">
        <v>58</v>
      </c>
      <c r="F31" s="43"/>
      <c r="G31" s="23"/>
      <c r="H31" s="23"/>
      <c r="I31" s="17" t="s">
        <v>37</v>
      </c>
      <c r="J31" s="19">
        <f t="shared" si="0"/>
        <v>1</v>
      </c>
      <c r="K31" s="20" t="s">
        <v>47</v>
      </c>
      <c r="L31" s="20" t="s">
        <v>7</v>
      </c>
      <c r="M31" s="64"/>
      <c r="N31" s="65"/>
      <c r="O31" s="65"/>
      <c r="P31" s="66"/>
      <c r="Q31" s="65"/>
      <c r="R31" s="65"/>
      <c r="S31" s="67"/>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9">
        <f t="shared" si="1"/>
        <v>0</v>
      </c>
      <c r="BB31" s="69">
        <f t="shared" si="4"/>
        <v>0</v>
      </c>
      <c r="BC31" s="70" t="str">
        <f t="shared" si="3"/>
        <v>INR Zero Only</v>
      </c>
      <c r="IE31" s="22"/>
      <c r="IF31" s="22"/>
      <c r="IG31" s="22"/>
      <c r="IH31" s="22"/>
      <c r="II31" s="22"/>
    </row>
    <row r="32" spans="1:243" s="21" customFormat="1" ht="142.5">
      <c r="A32" s="47">
        <v>18</v>
      </c>
      <c r="B32" s="52" t="s">
        <v>85</v>
      </c>
      <c r="C32" s="16"/>
      <c r="D32" s="78">
        <v>2.64</v>
      </c>
      <c r="E32" s="54" t="s">
        <v>58</v>
      </c>
      <c r="F32" s="43"/>
      <c r="G32" s="23"/>
      <c r="H32" s="23"/>
      <c r="I32" s="17" t="s">
        <v>37</v>
      </c>
      <c r="J32" s="19">
        <f t="shared" si="0"/>
        <v>1</v>
      </c>
      <c r="K32" s="20" t="s">
        <v>47</v>
      </c>
      <c r="L32" s="20" t="s">
        <v>7</v>
      </c>
      <c r="M32" s="64"/>
      <c r="N32" s="65"/>
      <c r="O32" s="65"/>
      <c r="P32" s="66"/>
      <c r="Q32" s="65"/>
      <c r="R32" s="65"/>
      <c r="S32" s="67"/>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9">
        <f t="shared" si="1"/>
        <v>0</v>
      </c>
      <c r="BB32" s="69">
        <f t="shared" si="4"/>
        <v>0</v>
      </c>
      <c r="BC32" s="70" t="str">
        <f t="shared" si="3"/>
        <v>INR Zero Only</v>
      </c>
      <c r="IE32" s="22"/>
      <c r="IF32" s="22"/>
      <c r="IG32" s="22"/>
      <c r="IH32" s="22"/>
      <c r="II32" s="22"/>
    </row>
    <row r="33" spans="1:243" s="21" customFormat="1" ht="156.75">
      <c r="A33" s="47">
        <v>19</v>
      </c>
      <c r="B33" s="52" t="s">
        <v>86</v>
      </c>
      <c r="C33" s="16"/>
      <c r="D33" s="78">
        <v>391.99</v>
      </c>
      <c r="E33" s="54" t="s">
        <v>58</v>
      </c>
      <c r="F33" s="43"/>
      <c r="G33" s="23"/>
      <c r="H33" s="23"/>
      <c r="I33" s="17" t="s">
        <v>37</v>
      </c>
      <c r="J33" s="19">
        <f t="shared" si="0"/>
        <v>1</v>
      </c>
      <c r="K33" s="20" t="s">
        <v>47</v>
      </c>
      <c r="L33" s="20" t="s">
        <v>7</v>
      </c>
      <c r="M33" s="64"/>
      <c r="N33" s="65"/>
      <c r="O33" s="65"/>
      <c r="P33" s="66"/>
      <c r="Q33" s="65"/>
      <c r="R33" s="65"/>
      <c r="S33" s="67"/>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9">
        <f t="shared" si="1"/>
        <v>0</v>
      </c>
      <c r="BB33" s="69">
        <f t="shared" si="4"/>
        <v>0</v>
      </c>
      <c r="BC33" s="70" t="str">
        <f t="shared" si="3"/>
        <v>INR Zero Only</v>
      </c>
      <c r="IE33" s="22"/>
      <c r="IF33" s="22"/>
      <c r="IG33" s="22"/>
      <c r="IH33" s="22"/>
      <c r="II33" s="22"/>
    </row>
    <row r="34" spans="1:243" s="21" customFormat="1" ht="85.5">
      <c r="A34" s="47">
        <v>20</v>
      </c>
      <c r="B34" s="52" t="s">
        <v>87</v>
      </c>
      <c r="C34" s="16"/>
      <c r="D34" s="78">
        <v>52976.98</v>
      </c>
      <c r="E34" s="54" t="s">
        <v>134</v>
      </c>
      <c r="F34" s="43"/>
      <c r="G34" s="23"/>
      <c r="H34" s="23"/>
      <c r="I34" s="17" t="s">
        <v>37</v>
      </c>
      <c r="J34" s="19">
        <f t="shared" si="0"/>
        <v>1</v>
      </c>
      <c r="K34" s="20" t="s">
        <v>47</v>
      </c>
      <c r="L34" s="20" t="s">
        <v>7</v>
      </c>
      <c r="M34" s="64"/>
      <c r="N34" s="65"/>
      <c r="O34" s="65"/>
      <c r="P34" s="66"/>
      <c r="Q34" s="65"/>
      <c r="R34" s="65"/>
      <c r="S34" s="67"/>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9">
        <f t="shared" si="1"/>
        <v>0</v>
      </c>
      <c r="BB34" s="69">
        <f t="shared" si="4"/>
        <v>0</v>
      </c>
      <c r="BC34" s="70" t="str">
        <f t="shared" si="3"/>
        <v>INR Zero Only</v>
      </c>
      <c r="IE34" s="22"/>
      <c r="IF34" s="22"/>
      <c r="IG34" s="22"/>
      <c r="IH34" s="22"/>
      <c r="II34" s="22"/>
    </row>
    <row r="35" spans="1:243" s="21" customFormat="1" ht="213.75">
      <c r="A35" s="47">
        <v>21</v>
      </c>
      <c r="B35" s="52" t="s">
        <v>88</v>
      </c>
      <c r="C35" s="16"/>
      <c r="D35" s="78">
        <v>1980.59</v>
      </c>
      <c r="E35" s="54" t="s">
        <v>133</v>
      </c>
      <c r="F35" s="43"/>
      <c r="G35" s="23"/>
      <c r="H35" s="23"/>
      <c r="I35" s="17" t="s">
        <v>37</v>
      </c>
      <c r="J35" s="19">
        <f t="shared" si="0"/>
        <v>1</v>
      </c>
      <c r="K35" s="20" t="s">
        <v>47</v>
      </c>
      <c r="L35" s="20" t="s">
        <v>7</v>
      </c>
      <c r="M35" s="64"/>
      <c r="N35" s="65"/>
      <c r="O35" s="65"/>
      <c r="P35" s="66"/>
      <c r="Q35" s="65"/>
      <c r="R35" s="65"/>
      <c r="S35" s="67"/>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9">
        <f t="shared" si="1"/>
        <v>0</v>
      </c>
      <c r="BB35" s="69">
        <f t="shared" si="4"/>
        <v>0</v>
      </c>
      <c r="BC35" s="70" t="str">
        <f t="shared" si="3"/>
        <v>INR Zero Only</v>
      </c>
      <c r="IE35" s="22"/>
      <c r="IF35" s="22"/>
      <c r="IG35" s="22"/>
      <c r="IH35" s="22"/>
      <c r="II35" s="22"/>
    </row>
    <row r="36" spans="1:243" s="21" customFormat="1" ht="114">
      <c r="A36" s="47">
        <v>22</v>
      </c>
      <c r="B36" s="52" t="s">
        <v>89</v>
      </c>
      <c r="C36" s="16"/>
      <c r="D36" s="78">
        <v>408</v>
      </c>
      <c r="E36" s="54" t="s">
        <v>133</v>
      </c>
      <c r="F36" s="43"/>
      <c r="G36" s="23"/>
      <c r="H36" s="23"/>
      <c r="I36" s="17" t="s">
        <v>37</v>
      </c>
      <c r="J36" s="19">
        <f t="shared" si="0"/>
        <v>1</v>
      </c>
      <c r="K36" s="20" t="s">
        <v>47</v>
      </c>
      <c r="L36" s="20" t="s">
        <v>7</v>
      </c>
      <c r="M36" s="64"/>
      <c r="N36" s="65"/>
      <c r="O36" s="65"/>
      <c r="P36" s="66"/>
      <c r="Q36" s="65"/>
      <c r="R36" s="65"/>
      <c r="S36" s="67"/>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9">
        <f t="shared" si="1"/>
        <v>0</v>
      </c>
      <c r="BB36" s="69">
        <f t="shared" si="4"/>
        <v>0</v>
      </c>
      <c r="BC36" s="70" t="str">
        <f t="shared" si="3"/>
        <v>INR Zero Only</v>
      </c>
      <c r="IE36" s="22"/>
      <c r="IF36" s="22"/>
      <c r="IG36" s="22"/>
      <c r="IH36" s="22"/>
      <c r="II36" s="22"/>
    </row>
    <row r="37" spans="1:243" s="21" customFormat="1" ht="185.25">
      <c r="A37" s="47">
        <v>23</v>
      </c>
      <c r="B37" s="52" t="s">
        <v>90</v>
      </c>
      <c r="C37" s="16"/>
      <c r="D37" s="78">
        <v>141</v>
      </c>
      <c r="E37" s="54" t="s">
        <v>135</v>
      </c>
      <c r="F37" s="43"/>
      <c r="G37" s="23"/>
      <c r="H37" s="23"/>
      <c r="I37" s="17" t="s">
        <v>37</v>
      </c>
      <c r="J37" s="19">
        <f t="shared" si="0"/>
        <v>1</v>
      </c>
      <c r="K37" s="20" t="s">
        <v>47</v>
      </c>
      <c r="L37" s="20" t="s">
        <v>7</v>
      </c>
      <c r="M37" s="64"/>
      <c r="N37" s="65"/>
      <c r="O37" s="65"/>
      <c r="P37" s="66"/>
      <c r="Q37" s="65"/>
      <c r="R37" s="65"/>
      <c r="S37" s="67"/>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9">
        <f t="shared" si="1"/>
        <v>0</v>
      </c>
      <c r="BB37" s="69">
        <f t="shared" si="4"/>
        <v>0</v>
      </c>
      <c r="BC37" s="70" t="str">
        <f t="shared" si="3"/>
        <v>INR Zero Only</v>
      </c>
      <c r="IE37" s="22"/>
      <c r="IF37" s="22"/>
      <c r="IG37" s="22"/>
      <c r="IH37" s="22"/>
      <c r="II37" s="22"/>
    </row>
    <row r="38" spans="1:243" s="21" customFormat="1" ht="199.5">
      <c r="A38" s="47">
        <v>24</v>
      </c>
      <c r="B38" s="52" t="s">
        <v>91</v>
      </c>
      <c r="C38" s="16"/>
      <c r="D38" s="78">
        <v>547.2</v>
      </c>
      <c r="E38" s="54" t="s">
        <v>136</v>
      </c>
      <c r="F38" s="43"/>
      <c r="G38" s="23"/>
      <c r="H38" s="23"/>
      <c r="I38" s="17" t="s">
        <v>37</v>
      </c>
      <c r="J38" s="19">
        <f t="shared" si="0"/>
        <v>1</v>
      </c>
      <c r="K38" s="20" t="s">
        <v>47</v>
      </c>
      <c r="L38" s="20" t="s">
        <v>7</v>
      </c>
      <c r="M38" s="64"/>
      <c r="N38" s="65"/>
      <c r="O38" s="65"/>
      <c r="P38" s="66"/>
      <c r="Q38" s="65"/>
      <c r="R38" s="65"/>
      <c r="S38" s="67"/>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9">
        <f t="shared" si="1"/>
        <v>0</v>
      </c>
      <c r="BB38" s="69">
        <f t="shared" si="4"/>
        <v>0</v>
      </c>
      <c r="BC38" s="70" t="str">
        <f t="shared" si="3"/>
        <v>INR Zero Only</v>
      </c>
      <c r="IE38" s="22"/>
      <c r="IF38" s="22"/>
      <c r="IG38" s="22"/>
      <c r="IH38" s="22"/>
      <c r="II38" s="22"/>
    </row>
    <row r="39" spans="1:243" s="21" customFormat="1" ht="114">
      <c r="A39" s="47">
        <v>25</v>
      </c>
      <c r="B39" s="52" t="s">
        <v>92</v>
      </c>
      <c r="C39" s="16"/>
      <c r="D39" s="78">
        <v>520</v>
      </c>
      <c r="E39" s="54" t="s">
        <v>133</v>
      </c>
      <c r="F39" s="43"/>
      <c r="G39" s="23"/>
      <c r="H39" s="23"/>
      <c r="I39" s="17" t="s">
        <v>37</v>
      </c>
      <c r="J39" s="19">
        <f t="shared" si="0"/>
        <v>1</v>
      </c>
      <c r="K39" s="20" t="s">
        <v>47</v>
      </c>
      <c r="L39" s="20" t="s">
        <v>7</v>
      </c>
      <c r="M39" s="64"/>
      <c r="N39" s="65"/>
      <c r="O39" s="65"/>
      <c r="P39" s="66"/>
      <c r="Q39" s="65"/>
      <c r="R39" s="65"/>
      <c r="S39" s="67"/>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9">
        <f t="shared" si="1"/>
        <v>0</v>
      </c>
      <c r="BB39" s="69">
        <f t="shared" si="4"/>
        <v>0</v>
      </c>
      <c r="BC39" s="70" t="str">
        <f t="shared" si="3"/>
        <v>INR Zero Only</v>
      </c>
      <c r="IE39" s="22"/>
      <c r="IF39" s="22"/>
      <c r="IG39" s="22"/>
      <c r="IH39" s="22"/>
      <c r="II39" s="22"/>
    </row>
    <row r="40" spans="1:243" s="21" customFormat="1" ht="85.5">
      <c r="A40" s="47">
        <v>26</v>
      </c>
      <c r="B40" s="51" t="s">
        <v>93</v>
      </c>
      <c r="C40" s="16"/>
      <c r="D40" s="78">
        <v>31.2</v>
      </c>
      <c r="E40" s="54" t="s">
        <v>133</v>
      </c>
      <c r="F40" s="43"/>
      <c r="G40" s="23"/>
      <c r="H40" s="23"/>
      <c r="I40" s="17" t="s">
        <v>37</v>
      </c>
      <c r="J40" s="19">
        <f t="shared" si="0"/>
        <v>1</v>
      </c>
      <c r="K40" s="20" t="s">
        <v>47</v>
      </c>
      <c r="L40" s="20" t="s">
        <v>7</v>
      </c>
      <c r="M40" s="64"/>
      <c r="N40" s="65"/>
      <c r="O40" s="65"/>
      <c r="P40" s="66"/>
      <c r="Q40" s="65"/>
      <c r="R40" s="65"/>
      <c r="S40" s="67"/>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9">
        <f t="shared" si="1"/>
        <v>0</v>
      </c>
      <c r="BB40" s="69">
        <f t="shared" si="4"/>
        <v>0</v>
      </c>
      <c r="BC40" s="70" t="str">
        <f t="shared" si="3"/>
        <v>INR Zero Only</v>
      </c>
      <c r="IE40" s="22"/>
      <c r="IF40" s="22"/>
      <c r="IG40" s="22"/>
      <c r="IH40" s="22"/>
      <c r="II40" s="22"/>
    </row>
    <row r="41" spans="1:243" s="21" customFormat="1" ht="99.75">
      <c r="A41" s="47">
        <v>27</v>
      </c>
      <c r="B41" s="51" t="s">
        <v>94</v>
      </c>
      <c r="C41" s="16"/>
      <c r="D41" s="78">
        <v>346.5</v>
      </c>
      <c r="E41" s="54" t="s">
        <v>57</v>
      </c>
      <c r="F41" s="43"/>
      <c r="G41" s="23"/>
      <c r="H41" s="23"/>
      <c r="I41" s="17" t="s">
        <v>37</v>
      </c>
      <c r="J41" s="19">
        <f t="shared" si="0"/>
        <v>1</v>
      </c>
      <c r="K41" s="20" t="s">
        <v>47</v>
      </c>
      <c r="L41" s="20" t="s">
        <v>7</v>
      </c>
      <c r="M41" s="64"/>
      <c r="N41" s="65"/>
      <c r="O41" s="65"/>
      <c r="P41" s="66"/>
      <c r="Q41" s="65"/>
      <c r="R41" s="65"/>
      <c r="S41" s="67"/>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9">
        <f t="shared" si="1"/>
        <v>0</v>
      </c>
      <c r="BB41" s="69">
        <f t="shared" si="4"/>
        <v>0</v>
      </c>
      <c r="BC41" s="70" t="str">
        <f t="shared" si="3"/>
        <v>INR Zero Only</v>
      </c>
      <c r="IE41" s="22"/>
      <c r="IF41" s="22"/>
      <c r="IG41" s="22"/>
      <c r="IH41" s="22"/>
      <c r="II41" s="22"/>
    </row>
    <row r="42" spans="1:243" s="21" customFormat="1" ht="185.25">
      <c r="A42" s="47">
        <v>28</v>
      </c>
      <c r="B42" s="51" t="s">
        <v>95</v>
      </c>
      <c r="C42" s="16"/>
      <c r="D42" s="78">
        <v>693</v>
      </c>
      <c r="E42" s="54" t="s">
        <v>61</v>
      </c>
      <c r="F42" s="43"/>
      <c r="G42" s="23"/>
      <c r="H42" s="23"/>
      <c r="I42" s="17" t="s">
        <v>37</v>
      </c>
      <c r="J42" s="19">
        <f t="shared" si="0"/>
        <v>1</v>
      </c>
      <c r="K42" s="20" t="s">
        <v>47</v>
      </c>
      <c r="L42" s="20" t="s">
        <v>7</v>
      </c>
      <c r="M42" s="64"/>
      <c r="N42" s="65"/>
      <c r="O42" s="65"/>
      <c r="P42" s="66"/>
      <c r="Q42" s="65"/>
      <c r="R42" s="65"/>
      <c r="S42" s="67"/>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9">
        <f t="shared" si="1"/>
        <v>0</v>
      </c>
      <c r="BB42" s="69">
        <f t="shared" si="4"/>
        <v>0</v>
      </c>
      <c r="BC42" s="70" t="str">
        <f t="shared" si="3"/>
        <v>INR Zero Only</v>
      </c>
      <c r="IE42" s="22"/>
      <c r="IF42" s="22"/>
      <c r="IG42" s="22"/>
      <c r="IH42" s="22"/>
      <c r="II42" s="22"/>
    </row>
    <row r="43" spans="1:243" s="21" customFormat="1" ht="114">
      <c r="A43" s="47">
        <v>29</v>
      </c>
      <c r="B43" s="51" t="s">
        <v>96</v>
      </c>
      <c r="C43" s="16"/>
      <c r="D43" s="78">
        <v>120</v>
      </c>
      <c r="E43" s="54" t="s">
        <v>57</v>
      </c>
      <c r="F43" s="43"/>
      <c r="G43" s="23"/>
      <c r="H43" s="23"/>
      <c r="I43" s="17" t="s">
        <v>37</v>
      </c>
      <c r="J43" s="19">
        <f t="shared" si="0"/>
        <v>1</v>
      </c>
      <c r="K43" s="20" t="s">
        <v>47</v>
      </c>
      <c r="L43" s="20" t="s">
        <v>7</v>
      </c>
      <c r="M43" s="64"/>
      <c r="N43" s="65"/>
      <c r="O43" s="65"/>
      <c r="P43" s="66"/>
      <c r="Q43" s="65"/>
      <c r="R43" s="65"/>
      <c r="S43" s="67"/>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9">
        <f t="shared" si="1"/>
        <v>0</v>
      </c>
      <c r="BB43" s="69">
        <f t="shared" si="4"/>
        <v>0</v>
      </c>
      <c r="BC43" s="70" t="str">
        <f t="shared" si="3"/>
        <v>INR Zero Only</v>
      </c>
      <c r="IE43" s="22"/>
      <c r="IF43" s="22"/>
      <c r="IG43" s="22"/>
      <c r="IH43" s="22"/>
      <c r="II43" s="22"/>
    </row>
    <row r="44" spans="1:243" s="21" customFormat="1" ht="185.25">
      <c r="A44" s="47">
        <v>30</v>
      </c>
      <c r="B44" s="51" t="s">
        <v>97</v>
      </c>
      <c r="C44" s="16"/>
      <c r="D44" s="78">
        <v>80</v>
      </c>
      <c r="E44" s="54" t="s">
        <v>61</v>
      </c>
      <c r="F44" s="43"/>
      <c r="G44" s="23"/>
      <c r="H44" s="23"/>
      <c r="I44" s="17" t="s">
        <v>37</v>
      </c>
      <c r="J44" s="19">
        <f t="shared" si="0"/>
        <v>1</v>
      </c>
      <c r="K44" s="20" t="s">
        <v>47</v>
      </c>
      <c r="L44" s="20" t="s">
        <v>7</v>
      </c>
      <c r="M44" s="64"/>
      <c r="N44" s="65"/>
      <c r="O44" s="65"/>
      <c r="P44" s="66"/>
      <c r="Q44" s="65"/>
      <c r="R44" s="65"/>
      <c r="S44" s="67"/>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9">
        <f t="shared" si="1"/>
        <v>0</v>
      </c>
      <c r="BB44" s="69">
        <f t="shared" si="4"/>
        <v>0</v>
      </c>
      <c r="BC44" s="70" t="str">
        <f t="shared" si="3"/>
        <v>INR Zero Only</v>
      </c>
      <c r="IE44" s="22"/>
      <c r="IF44" s="22"/>
      <c r="IG44" s="22"/>
      <c r="IH44" s="22"/>
      <c r="II44" s="22"/>
    </row>
    <row r="45" spans="1:243" s="21" customFormat="1" ht="185.25">
      <c r="A45" s="47">
        <v>31</v>
      </c>
      <c r="B45" s="51" t="s">
        <v>98</v>
      </c>
      <c r="C45" s="16"/>
      <c r="D45" s="78">
        <v>80</v>
      </c>
      <c r="E45" s="54" t="s">
        <v>61</v>
      </c>
      <c r="F45" s="43"/>
      <c r="G45" s="23"/>
      <c r="H45" s="23"/>
      <c r="I45" s="17" t="s">
        <v>37</v>
      </c>
      <c r="J45" s="19">
        <f t="shared" si="0"/>
        <v>1</v>
      </c>
      <c r="K45" s="20" t="s">
        <v>47</v>
      </c>
      <c r="L45" s="20" t="s">
        <v>7</v>
      </c>
      <c r="M45" s="64"/>
      <c r="N45" s="65"/>
      <c r="O45" s="65"/>
      <c r="P45" s="66"/>
      <c r="Q45" s="65"/>
      <c r="R45" s="65"/>
      <c r="S45" s="67"/>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9">
        <f t="shared" si="1"/>
        <v>0</v>
      </c>
      <c r="BB45" s="69">
        <f t="shared" si="4"/>
        <v>0</v>
      </c>
      <c r="BC45" s="70" t="str">
        <f t="shared" si="3"/>
        <v>INR Zero Only</v>
      </c>
      <c r="IE45" s="22"/>
      <c r="IF45" s="22"/>
      <c r="IG45" s="22"/>
      <c r="IH45" s="22"/>
      <c r="II45" s="22"/>
    </row>
    <row r="46" spans="1:243" s="21" customFormat="1" ht="171">
      <c r="A46" s="47">
        <v>32</v>
      </c>
      <c r="B46" s="51" t="s">
        <v>99</v>
      </c>
      <c r="C46" s="16"/>
      <c r="D46" s="78">
        <v>77</v>
      </c>
      <c r="E46" s="54" t="s">
        <v>59</v>
      </c>
      <c r="F46" s="43"/>
      <c r="G46" s="23"/>
      <c r="H46" s="23"/>
      <c r="I46" s="17" t="s">
        <v>37</v>
      </c>
      <c r="J46" s="19">
        <f t="shared" si="0"/>
        <v>1</v>
      </c>
      <c r="K46" s="20" t="s">
        <v>47</v>
      </c>
      <c r="L46" s="20" t="s">
        <v>7</v>
      </c>
      <c r="M46" s="64"/>
      <c r="N46" s="65"/>
      <c r="O46" s="65"/>
      <c r="P46" s="66"/>
      <c r="Q46" s="65"/>
      <c r="R46" s="65"/>
      <c r="S46" s="67"/>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9">
        <f t="shared" si="1"/>
        <v>0</v>
      </c>
      <c r="BB46" s="69">
        <f t="shared" si="4"/>
        <v>0</v>
      </c>
      <c r="BC46" s="70" t="str">
        <f t="shared" si="3"/>
        <v>INR Zero Only</v>
      </c>
      <c r="IE46" s="22"/>
      <c r="IF46" s="22"/>
      <c r="IG46" s="22"/>
      <c r="IH46" s="22"/>
      <c r="II46" s="22"/>
    </row>
    <row r="47" spans="1:243" s="21" customFormat="1" ht="142.5">
      <c r="A47" s="47">
        <v>33</v>
      </c>
      <c r="B47" s="51" t="s">
        <v>100</v>
      </c>
      <c r="C47" s="16"/>
      <c r="D47" s="78">
        <v>40.6</v>
      </c>
      <c r="E47" s="54" t="s">
        <v>58</v>
      </c>
      <c r="F47" s="43"/>
      <c r="G47" s="23"/>
      <c r="H47" s="23"/>
      <c r="I47" s="17" t="s">
        <v>37</v>
      </c>
      <c r="J47" s="19">
        <f t="shared" si="0"/>
        <v>1</v>
      </c>
      <c r="K47" s="20" t="s">
        <v>47</v>
      </c>
      <c r="L47" s="20" t="s">
        <v>7</v>
      </c>
      <c r="M47" s="64"/>
      <c r="N47" s="65"/>
      <c r="O47" s="65"/>
      <c r="P47" s="66"/>
      <c r="Q47" s="65"/>
      <c r="R47" s="65"/>
      <c r="S47" s="67"/>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9">
        <f t="shared" si="1"/>
        <v>0</v>
      </c>
      <c r="BB47" s="69">
        <f t="shared" si="4"/>
        <v>0</v>
      </c>
      <c r="BC47" s="70" t="str">
        <f t="shared" si="3"/>
        <v>INR Zero Only</v>
      </c>
      <c r="IE47" s="22"/>
      <c r="IF47" s="22"/>
      <c r="IG47" s="22"/>
      <c r="IH47" s="22"/>
      <c r="II47" s="22"/>
    </row>
    <row r="48" spans="1:243" s="21" customFormat="1" ht="85.5">
      <c r="A48" s="47">
        <v>34</v>
      </c>
      <c r="B48" s="51" t="s">
        <v>101</v>
      </c>
      <c r="C48" s="16"/>
      <c r="D48" s="78">
        <v>12.22</v>
      </c>
      <c r="E48" s="54" t="s">
        <v>58</v>
      </c>
      <c r="F48" s="43"/>
      <c r="G48" s="23"/>
      <c r="H48" s="23"/>
      <c r="I48" s="17" t="s">
        <v>37</v>
      </c>
      <c r="J48" s="19">
        <f t="shared" si="0"/>
        <v>1</v>
      </c>
      <c r="K48" s="20" t="s">
        <v>47</v>
      </c>
      <c r="L48" s="20" t="s">
        <v>7</v>
      </c>
      <c r="M48" s="64"/>
      <c r="N48" s="65"/>
      <c r="O48" s="65"/>
      <c r="P48" s="66"/>
      <c r="Q48" s="65"/>
      <c r="R48" s="65"/>
      <c r="S48" s="67"/>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9">
        <f t="shared" si="1"/>
        <v>0</v>
      </c>
      <c r="BB48" s="69">
        <f t="shared" si="4"/>
        <v>0</v>
      </c>
      <c r="BC48" s="70" t="str">
        <f t="shared" si="3"/>
        <v>INR Zero Only</v>
      </c>
      <c r="IE48" s="22"/>
      <c r="IF48" s="22"/>
      <c r="IG48" s="22"/>
      <c r="IH48" s="22"/>
      <c r="II48" s="22"/>
    </row>
    <row r="49" spans="1:243" s="21" customFormat="1" ht="156.75">
      <c r="A49" s="47">
        <v>35</v>
      </c>
      <c r="B49" s="51" t="s">
        <v>102</v>
      </c>
      <c r="C49" s="16"/>
      <c r="D49" s="78">
        <v>18.44</v>
      </c>
      <c r="E49" s="54" t="s">
        <v>61</v>
      </c>
      <c r="F49" s="43"/>
      <c r="G49" s="23"/>
      <c r="H49" s="23"/>
      <c r="I49" s="17" t="s">
        <v>37</v>
      </c>
      <c r="J49" s="19">
        <f t="shared" si="0"/>
        <v>1</v>
      </c>
      <c r="K49" s="20" t="s">
        <v>47</v>
      </c>
      <c r="L49" s="20" t="s">
        <v>7</v>
      </c>
      <c r="M49" s="64"/>
      <c r="N49" s="65"/>
      <c r="O49" s="65"/>
      <c r="P49" s="66"/>
      <c r="Q49" s="65"/>
      <c r="R49" s="65"/>
      <c r="S49" s="67"/>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9">
        <f t="shared" si="1"/>
        <v>0</v>
      </c>
      <c r="BB49" s="69">
        <f t="shared" si="4"/>
        <v>0</v>
      </c>
      <c r="BC49" s="70" t="str">
        <f t="shared" si="3"/>
        <v>INR Zero Only</v>
      </c>
      <c r="IE49" s="22"/>
      <c r="IF49" s="22"/>
      <c r="IG49" s="22"/>
      <c r="IH49" s="22"/>
      <c r="II49" s="22"/>
    </row>
    <row r="50" spans="1:243" s="21" customFormat="1" ht="99.75">
      <c r="A50" s="47">
        <v>36</v>
      </c>
      <c r="B50" s="51" t="s">
        <v>103</v>
      </c>
      <c r="C50" s="16"/>
      <c r="D50" s="78">
        <v>180</v>
      </c>
      <c r="E50" s="54" t="s">
        <v>61</v>
      </c>
      <c r="F50" s="43"/>
      <c r="G50" s="23"/>
      <c r="H50" s="23"/>
      <c r="I50" s="17" t="s">
        <v>37</v>
      </c>
      <c r="J50" s="19">
        <f t="shared" si="0"/>
        <v>1</v>
      </c>
      <c r="K50" s="20" t="s">
        <v>47</v>
      </c>
      <c r="L50" s="20" t="s">
        <v>7</v>
      </c>
      <c r="M50" s="64"/>
      <c r="N50" s="65"/>
      <c r="O50" s="65"/>
      <c r="P50" s="66"/>
      <c r="Q50" s="65"/>
      <c r="R50" s="65"/>
      <c r="S50" s="67"/>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9">
        <f t="shared" si="1"/>
        <v>0</v>
      </c>
      <c r="BB50" s="69">
        <f t="shared" si="4"/>
        <v>0</v>
      </c>
      <c r="BC50" s="70" t="str">
        <f t="shared" si="3"/>
        <v>INR Zero Only</v>
      </c>
      <c r="IE50" s="22"/>
      <c r="IF50" s="22"/>
      <c r="IG50" s="22"/>
      <c r="IH50" s="22"/>
      <c r="II50" s="22"/>
    </row>
    <row r="51" spans="1:243" s="21" customFormat="1" ht="128.25">
      <c r="A51" s="47">
        <v>37</v>
      </c>
      <c r="B51" s="51" t="s">
        <v>104</v>
      </c>
      <c r="C51" s="16"/>
      <c r="D51" s="78">
        <v>45</v>
      </c>
      <c r="E51" s="54" t="s">
        <v>133</v>
      </c>
      <c r="F51" s="43"/>
      <c r="G51" s="23"/>
      <c r="H51" s="23"/>
      <c r="I51" s="17" t="s">
        <v>37</v>
      </c>
      <c r="J51" s="19">
        <f t="shared" si="0"/>
        <v>1</v>
      </c>
      <c r="K51" s="20" t="s">
        <v>47</v>
      </c>
      <c r="L51" s="20" t="s">
        <v>7</v>
      </c>
      <c r="M51" s="64"/>
      <c r="N51" s="65"/>
      <c r="O51" s="65"/>
      <c r="P51" s="66"/>
      <c r="Q51" s="65"/>
      <c r="R51" s="65"/>
      <c r="S51" s="67"/>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9">
        <f t="shared" si="1"/>
        <v>0</v>
      </c>
      <c r="BB51" s="69">
        <f t="shared" si="4"/>
        <v>0</v>
      </c>
      <c r="BC51" s="70" t="str">
        <f t="shared" si="3"/>
        <v>INR Zero Only</v>
      </c>
      <c r="IE51" s="22"/>
      <c r="IF51" s="22"/>
      <c r="IG51" s="22"/>
      <c r="IH51" s="22"/>
      <c r="II51" s="22"/>
    </row>
    <row r="52" spans="1:243" s="21" customFormat="1" ht="128.25">
      <c r="A52" s="47">
        <v>38</v>
      </c>
      <c r="B52" s="51" t="s">
        <v>105</v>
      </c>
      <c r="C52" s="16"/>
      <c r="D52" s="78">
        <v>364</v>
      </c>
      <c r="E52" s="54" t="s">
        <v>133</v>
      </c>
      <c r="F52" s="43"/>
      <c r="G52" s="23"/>
      <c r="H52" s="23"/>
      <c r="I52" s="17" t="s">
        <v>37</v>
      </c>
      <c r="J52" s="19">
        <f t="shared" si="0"/>
        <v>1</v>
      </c>
      <c r="K52" s="20" t="s">
        <v>47</v>
      </c>
      <c r="L52" s="20" t="s">
        <v>7</v>
      </c>
      <c r="M52" s="64"/>
      <c r="N52" s="65"/>
      <c r="O52" s="65"/>
      <c r="P52" s="66"/>
      <c r="Q52" s="65"/>
      <c r="R52" s="65"/>
      <c r="S52" s="67"/>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9">
        <f t="shared" si="1"/>
        <v>0</v>
      </c>
      <c r="BB52" s="69">
        <f t="shared" si="4"/>
        <v>0</v>
      </c>
      <c r="BC52" s="70" t="str">
        <f t="shared" si="3"/>
        <v>INR Zero Only</v>
      </c>
      <c r="IE52" s="22"/>
      <c r="IF52" s="22"/>
      <c r="IG52" s="22"/>
      <c r="IH52" s="22"/>
      <c r="II52" s="22"/>
    </row>
    <row r="53" spans="1:243" s="21" customFormat="1" ht="156.75">
      <c r="A53" s="47">
        <v>39</v>
      </c>
      <c r="B53" s="51" t="s">
        <v>106</v>
      </c>
      <c r="C53" s="16"/>
      <c r="D53" s="78">
        <v>160</v>
      </c>
      <c r="E53" s="54" t="s">
        <v>61</v>
      </c>
      <c r="F53" s="43"/>
      <c r="G53" s="23"/>
      <c r="H53" s="23"/>
      <c r="I53" s="17" t="s">
        <v>37</v>
      </c>
      <c r="J53" s="19">
        <f t="shared" si="0"/>
        <v>1</v>
      </c>
      <c r="K53" s="20" t="s">
        <v>47</v>
      </c>
      <c r="L53" s="20" t="s">
        <v>7</v>
      </c>
      <c r="M53" s="64"/>
      <c r="N53" s="65"/>
      <c r="O53" s="65"/>
      <c r="P53" s="66"/>
      <c r="Q53" s="65"/>
      <c r="R53" s="65"/>
      <c r="S53" s="67"/>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9">
        <f t="shared" si="1"/>
        <v>0</v>
      </c>
      <c r="BB53" s="69">
        <f t="shared" si="4"/>
        <v>0</v>
      </c>
      <c r="BC53" s="70" t="str">
        <f t="shared" si="3"/>
        <v>INR Zero Only</v>
      </c>
      <c r="IE53" s="22"/>
      <c r="IF53" s="22"/>
      <c r="IG53" s="22"/>
      <c r="IH53" s="22"/>
      <c r="II53" s="22"/>
    </row>
    <row r="54" spans="1:243" s="21" customFormat="1" ht="99.75">
      <c r="A54" s="47">
        <v>40</v>
      </c>
      <c r="B54" s="51" t="s">
        <v>107</v>
      </c>
      <c r="C54" s="16"/>
      <c r="D54" s="78">
        <v>190</v>
      </c>
      <c r="E54" s="55" t="s">
        <v>133</v>
      </c>
      <c r="F54" s="43"/>
      <c r="G54" s="23"/>
      <c r="H54" s="23"/>
      <c r="I54" s="17" t="s">
        <v>37</v>
      </c>
      <c r="J54" s="19">
        <f t="shared" si="0"/>
        <v>1</v>
      </c>
      <c r="K54" s="20" t="s">
        <v>47</v>
      </c>
      <c r="L54" s="20" t="s">
        <v>7</v>
      </c>
      <c r="M54" s="64"/>
      <c r="N54" s="65"/>
      <c r="O54" s="65"/>
      <c r="P54" s="66"/>
      <c r="Q54" s="65"/>
      <c r="R54" s="65"/>
      <c r="S54" s="67"/>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9">
        <f t="shared" si="1"/>
        <v>0</v>
      </c>
      <c r="BB54" s="69">
        <f t="shared" si="4"/>
        <v>0</v>
      </c>
      <c r="BC54" s="70" t="str">
        <f t="shared" si="3"/>
        <v>INR Zero Only</v>
      </c>
      <c r="IE54" s="22"/>
      <c r="IF54" s="22"/>
      <c r="IG54" s="22"/>
      <c r="IH54" s="22"/>
      <c r="II54" s="22"/>
    </row>
    <row r="55" spans="1:243" s="21" customFormat="1" ht="71.25">
      <c r="A55" s="47">
        <v>41</v>
      </c>
      <c r="B55" s="51" t="s">
        <v>108</v>
      </c>
      <c r="C55" s="16"/>
      <c r="D55" s="78">
        <v>96</v>
      </c>
      <c r="E55" s="54" t="s">
        <v>133</v>
      </c>
      <c r="F55" s="43"/>
      <c r="G55" s="23"/>
      <c r="H55" s="23"/>
      <c r="I55" s="17" t="s">
        <v>37</v>
      </c>
      <c r="J55" s="19">
        <f t="shared" si="0"/>
        <v>1</v>
      </c>
      <c r="K55" s="20" t="s">
        <v>47</v>
      </c>
      <c r="L55" s="20" t="s">
        <v>7</v>
      </c>
      <c r="M55" s="64"/>
      <c r="N55" s="65"/>
      <c r="O55" s="65"/>
      <c r="P55" s="66"/>
      <c r="Q55" s="65"/>
      <c r="R55" s="65"/>
      <c r="S55" s="67"/>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9">
        <f t="shared" si="1"/>
        <v>0</v>
      </c>
      <c r="BB55" s="69">
        <f t="shared" si="4"/>
        <v>0</v>
      </c>
      <c r="BC55" s="70" t="str">
        <f t="shared" si="3"/>
        <v>INR Zero Only</v>
      </c>
      <c r="IE55" s="22"/>
      <c r="IF55" s="22"/>
      <c r="IG55" s="22"/>
      <c r="IH55" s="22"/>
      <c r="II55" s="22"/>
    </row>
    <row r="56" spans="1:243" s="21" customFormat="1" ht="114">
      <c r="A56" s="47">
        <v>42</v>
      </c>
      <c r="B56" s="51" t="s">
        <v>109</v>
      </c>
      <c r="C56" s="16"/>
      <c r="D56" s="78">
        <v>217.86</v>
      </c>
      <c r="E56" s="54" t="s">
        <v>133</v>
      </c>
      <c r="F56" s="43"/>
      <c r="G56" s="23"/>
      <c r="H56" s="23"/>
      <c r="I56" s="17" t="s">
        <v>37</v>
      </c>
      <c r="J56" s="19">
        <f t="shared" si="0"/>
        <v>1</v>
      </c>
      <c r="K56" s="20" t="s">
        <v>47</v>
      </c>
      <c r="L56" s="20" t="s">
        <v>7</v>
      </c>
      <c r="M56" s="64"/>
      <c r="N56" s="65"/>
      <c r="O56" s="65"/>
      <c r="P56" s="66"/>
      <c r="Q56" s="65"/>
      <c r="R56" s="65"/>
      <c r="S56" s="67"/>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9">
        <f t="shared" si="1"/>
        <v>0</v>
      </c>
      <c r="BB56" s="69">
        <f t="shared" si="4"/>
        <v>0</v>
      </c>
      <c r="BC56" s="70" t="str">
        <f t="shared" si="3"/>
        <v>INR Zero Only</v>
      </c>
      <c r="IE56" s="22"/>
      <c r="IF56" s="22"/>
      <c r="IG56" s="22"/>
      <c r="IH56" s="22"/>
      <c r="II56" s="22"/>
    </row>
    <row r="57" spans="1:243" s="21" customFormat="1" ht="142.5">
      <c r="A57" s="47">
        <v>43</v>
      </c>
      <c r="B57" s="51" t="s">
        <v>110</v>
      </c>
      <c r="C57" s="16"/>
      <c r="D57" s="78">
        <v>217.86</v>
      </c>
      <c r="E57" s="54" t="s">
        <v>133</v>
      </c>
      <c r="F57" s="43"/>
      <c r="G57" s="23"/>
      <c r="H57" s="23"/>
      <c r="I57" s="17" t="s">
        <v>37</v>
      </c>
      <c r="J57" s="19">
        <f t="shared" si="0"/>
        <v>1</v>
      </c>
      <c r="K57" s="20" t="s">
        <v>47</v>
      </c>
      <c r="L57" s="20" t="s">
        <v>7</v>
      </c>
      <c r="M57" s="64"/>
      <c r="N57" s="65"/>
      <c r="O57" s="65"/>
      <c r="P57" s="66"/>
      <c r="Q57" s="65"/>
      <c r="R57" s="65"/>
      <c r="S57" s="67"/>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9">
        <f t="shared" si="1"/>
        <v>0</v>
      </c>
      <c r="BB57" s="69">
        <f t="shared" si="4"/>
        <v>0</v>
      </c>
      <c r="BC57" s="70" t="str">
        <f t="shared" si="3"/>
        <v>INR Zero Only</v>
      </c>
      <c r="IE57" s="22"/>
      <c r="IF57" s="22"/>
      <c r="IG57" s="22"/>
      <c r="IH57" s="22"/>
      <c r="II57" s="22"/>
    </row>
    <row r="58" spans="1:243" s="21" customFormat="1" ht="171">
      <c r="A58" s="47">
        <v>44</v>
      </c>
      <c r="B58" s="51" t="s">
        <v>111</v>
      </c>
      <c r="C58" s="16"/>
      <c r="D58" s="78">
        <v>340</v>
      </c>
      <c r="E58" s="54" t="s">
        <v>133</v>
      </c>
      <c r="F58" s="43"/>
      <c r="G58" s="23"/>
      <c r="H58" s="23"/>
      <c r="I58" s="17" t="s">
        <v>37</v>
      </c>
      <c r="J58" s="19">
        <f t="shared" si="0"/>
        <v>1</v>
      </c>
      <c r="K58" s="20" t="s">
        <v>47</v>
      </c>
      <c r="L58" s="20" t="s">
        <v>7</v>
      </c>
      <c r="M58" s="64"/>
      <c r="N58" s="65"/>
      <c r="O58" s="65"/>
      <c r="P58" s="66"/>
      <c r="Q58" s="65"/>
      <c r="R58" s="65"/>
      <c r="S58" s="67"/>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9">
        <f t="shared" si="1"/>
        <v>0</v>
      </c>
      <c r="BB58" s="69">
        <f t="shared" si="4"/>
        <v>0</v>
      </c>
      <c r="BC58" s="70" t="str">
        <f t="shared" si="3"/>
        <v>INR Zero Only</v>
      </c>
      <c r="IE58" s="22"/>
      <c r="IF58" s="22"/>
      <c r="IG58" s="22"/>
      <c r="IH58" s="22"/>
      <c r="II58" s="22"/>
    </row>
    <row r="59" spans="1:243" s="21" customFormat="1" ht="71.25">
      <c r="A59" s="47">
        <v>45</v>
      </c>
      <c r="B59" s="51" t="s">
        <v>112</v>
      </c>
      <c r="C59" s="16"/>
      <c r="D59" s="78">
        <v>125.86</v>
      </c>
      <c r="E59" s="54" t="s">
        <v>133</v>
      </c>
      <c r="F59" s="43"/>
      <c r="G59" s="23"/>
      <c r="H59" s="23"/>
      <c r="I59" s="17" t="s">
        <v>37</v>
      </c>
      <c r="J59" s="19">
        <f t="shared" si="0"/>
        <v>1</v>
      </c>
      <c r="K59" s="20" t="s">
        <v>47</v>
      </c>
      <c r="L59" s="20" t="s">
        <v>7</v>
      </c>
      <c r="M59" s="64"/>
      <c r="N59" s="65"/>
      <c r="O59" s="65"/>
      <c r="P59" s="66"/>
      <c r="Q59" s="65"/>
      <c r="R59" s="65"/>
      <c r="S59" s="67"/>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9">
        <f t="shared" si="1"/>
        <v>0</v>
      </c>
      <c r="BB59" s="69">
        <f t="shared" si="4"/>
        <v>0</v>
      </c>
      <c r="BC59" s="70" t="str">
        <f t="shared" si="3"/>
        <v>INR Zero Only</v>
      </c>
      <c r="IE59" s="22"/>
      <c r="IF59" s="22"/>
      <c r="IG59" s="22"/>
      <c r="IH59" s="22"/>
      <c r="II59" s="22"/>
    </row>
    <row r="60" spans="1:243" s="21" customFormat="1" ht="199.5">
      <c r="A60" s="47">
        <v>46</v>
      </c>
      <c r="B60" s="51" t="s">
        <v>113</v>
      </c>
      <c r="C60" s="16"/>
      <c r="D60" s="78">
        <v>212.52</v>
      </c>
      <c r="E60" s="54" t="s">
        <v>133</v>
      </c>
      <c r="F60" s="43"/>
      <c r="G60" s="23"/>
      <c r="H60" s="23"/>
      <c r="I60" s="17" t="s">
        <v>37</v>
      </c>
      <c r="J60" s="19">
        <f t="shared" si="0"/>
        <v>1</v>
      </c>
      <c r="K60" s="20" t="s">
        <v>47</v>
      </c>
      <c r="L60" s="20" t="s">
        <v>7</v>
      </c>
      <c r="M60" s="64"/>
      <c r="N60" s="65"/>
      <c r="O60" s="65"/>
      <c r="P60" s="66"/>
      <c r="Q60" s="65"/>
      <c r="R60" s="65"/>
      <c r="S60" s="67"/>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9">
        <f t="shared" si="1"/>
        <v>0</v>
      </c>
      <c r="BB60" s="69">
        <f t="shared" si="4"/>
        <v>0</v>
      </c>
      <c r="BC60" s="70" t="str">
        <f t="shared" si="3"/>
        <v>INR Zero Only</v>
      </c>
      <c r="IE60" s="22"/>
      <c r="IF60" s="22"/>
      <c r="IG60" s="22"/>
      <c r="IH60" s="22"/>
      <c r="II60" s="22"/>
    </row>
    <row r="61" spans="1:243" s="21" customFormat="1" ht="114">
      <c r="A61" s="47">
        <v>47</v>
      </c>
      <c r="B61" s="51" t="s">
        <v>114</v>
      </c>
      <c r="C61" s="16"/>
      <c r="D61" s="78">
        <v>349.06</v>
      </c>
      <c r="E61" s="54" t="s">
        <v>133</v>
      </c>
      <c r="F61" s="43"/>
      <c r="G61" s="23"/>
      <c r="H61" s="23"/>
      <c r="I61" s="17" t="s">
        <v>37</v>
      </c>
      <c r="J61" s="19">
        <f t="shared" si="0"/>
        <v>1</v>
      </c>
      <c r="K61" s="20" t="s">
        <v>47</v>
      </c>
      <c r="L61" s="20" t="s">
        <v>7</v>
      </c>
      <c r="M61" s="64"/>
      <c r="N61" s="65"/>
      <c r="O61" s="65"/>
      <c r="P61" s="66"/>
      <c r="Q61" s="65"/>
      <c r="R61" s="65"/>
      <c r="S61" s="67"/>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9">
        <f t="shared" si="1"/>
        <v>0</v>
      </c>
      <c r="BB61" s="69">
        <f t="shared" si="4"/>
        <v>0</v>
      </c>
      <c r="BC61" s="70" t="str">
        <f t="shared" si="3"/>
        <v>INR Zero Only</v>
      </c>
      <c r="IE61" s="22"/>
      <c r="IF61" s="22"/>
      <c r="IG61" s="22"/>
      <c r="IH61" s="22"/>
      <c r="II61" s="22"/>
    </row>
    <row r="62" spans="1:243" s="21" customFormat="1" ht="142.5">
      <c r="A62" s="47">
        <v>48</v>
      </c>
      <c r="B62" s="51" t="s">
        <v>115</v>
      </c>
      <c r="C62" s="16"/>
      <c r="D62" s="78">
        <v>349.06</v>
      </c>
      <c r="E62" s="54" t="s">
        <v>133</v>
      </c>
      <c r="F62" s="43"/>
      <c r="G62" s="23"/>
      <c r="H62" s="23"/>
      <c r="I62" s="17" t="s">
        <v>37</v>
      </c>
      <c r="J62" s="19">
        <f t="shared" si="0"/>
        <v>1</v>
      </c>
      <c r="K62" s="20" t="s">
        <v>47</v>
      </c>
      <c r="L62" s="20" t="s">
        <v>7</v>
      </c>
      <c r="M62" s="64"/>
      <c r="N62" s="65"/>
      <c r="O62" s="65"/>
      <c r="P62" s="66"/>
      <c r="Q62" s="65"/>
      <c r="R62" s="65"/>
      <c r="S62" s="67"/>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9">
        <f t="shared" si="1"/>
        <v>0</v>
      </c>
      <c r="BB62" s="69">
        <f t="shared" si="4"/>
        <v>0</v>
      </c>
      <c r="BC62" s="70" t="str">
        <f t="shared" si="3"/>
        <v>INR Zero Only</v>
      </c>
      <c r="IE62" s="22"/>
      <c r="IF62" s="22"/>
      <c r="IG62" s="22"/>
      <c r="IH62" s="22"/>
      <c r="II62" s="22"/>
    </row>
    <row r="63" spans="1:243" s="21" customFormat="1" ht="128.25">
      <c r="A63" s="47">
        <v>49</v>
      </c>
      <c r="B63" s="51" t="s">
        <v>116</v>
      </c>
      <c r="C63" s="16"/>
      <c r="D63" s="78">
        <v>366.58</v>
      </c>
      <c r="E63" s="54" t="s">
        <v>133</v>
      </c>
      <c r="F63" s="43"/>
      <c r="G63" s="23"/>
      <c r="H63" s="23"/>
      <c r="I63" s="17" t="s">
        <v>37</v>
      </c>
      <c r="J63" s="19">
        <f t="shared" si="0"/>
        <v>1</v>
      </c>
      <c r="K63" s="20" t="s">
        <v>47</v>
      </c>
      <c r="L63" s="20" t="s">
        <v>7</v>
      </c>
      <c r="M63" s="64"/>
      <c r="N63" s="65"/>
      <c r="O63" s="65"/>
      <c r="P63" s="66"/>
      <c r="Q63" s="65"/>
      <c r="R63" s="65"/>
      <c r="S63" s="67"/>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9">
        <f t="shared" si="1"/>
        <v>0</v>
      </c>
      <c r="BB63" s="69">
        <f t="shared" si="4"/>
        <v>0</v>
      </c>
      <c r="BC63" s="70" t="str">
        <f t="shared" si="3"/>
        <v>INR Zero Only</v>
      </c>
      <c r="IE63" s="22"/>
      <c r="IF63" s="22"/>
      <c r="IG63" s="22"/>
      <c r="IH63" s="22"/>
      <c r="II63" s="22"/>
    </row>
    <row r="64" spans="1:243" s="21" customFormat="1" ht="185.25">
      <c r="A64" s="47">
        <v>50</v>
      </c>
      <c r="B64" s="51" t="s">
        <v>117</v>
      </c>
      <c r="C64" s="16"/>
      <c r="D64" s="78">
        <v>125.86</v>
      </c>
      <c r="E64" s="55" t="s">
        <v>133</v>
      </c>
      <c r="F64" s="43"/>
      <c r="G64" s="23"/>
      <c r="H64" s="23"/>
      <c r="I64" s="17" t="s">
        <v>37</v>
      </c>
      <c r="J64" s="19">
        <f t="shared" si="0"/>
        <v>1</v>
      </c>
      <c r="K64" s="20" t="s">
        <v>47</v>
      </c>
      <c r="L64" s="20" t="s">
        <v>7</v>
      </c>
      <c r="M64" s="64"/>
      <c r="N64" s="65"/>
      <c r="O64" s="65"/>
      <c r="P64" s="66"/>
      <c r="Q64" s="65"/>
      <c r="R64" s="65"/>
      <c r="S64" s="67"/>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9">
        <f t="shared" si="1"/>
        <v>0</v>
      </c>
      <c r="BB64" s="69">
        <f t="shared" si="4"/>
        <v>0</v>
      </c>
      <c r="BC64" s="70" t="str">
        <f t="shared" si="3"/>
        <v>INR Zero Only</v>
      </c>
      <c r="IE64" s="22"/>
      <c r="IF64" s="22"/>
      <c r="IG64" s="22"/>
      <c r="IH64" s="22"/>
      <c r="II64" s="22"/>
    </row>
    <row r="65" spans="1:243" s="21" customFormat="1" ht="128.25">
      <c r="A65" s="47">
        <v>51</v>
      </c>
      <c r="B65" s="51" t="s">
        <v>118</v>
      </c>
      <c r="C65" s="16"/>
      <c r="D65" s="78">
        <v>32</v>
      </c>
      <c r="E65" s="54" t="s">
        <v>133</v>
      </c>
      <c r="F65" s="43"/>
      <c r="G65" s="23"/>
      <c r="H65" s="23"/>
      <c r="I65" s="17" t="s">
        <v>37</v>
      </c>
      <c r="J65" s="19">
        <f t="shared" si="0"/>
        <v>1</v>
      </c>
      <c r="K65" s="20" t="s">
        <v>47</v>
      </c>
      <c r="L65" s="20" t="s">
        <v>7</v>
      </c>
      <c r="M65" s="64"/>
      <c r="N65" s="65"/>
      <c r="O65" s="65"/>
      <c r="P65" s="66"/>
      <c r="Q65" s="65"/>
      <c r="R65" s="65"/>
      <c r="S65" s="67"/>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9">
        <f t="shared" si="1"/>
        <v>0</v>
      </c>
      <c r="BB65" s="69">
        <f t="shared" si="4"/>
        <v>0</v>
      </c>
      <c r="BC65" s="70" t="str">
        <f t="shared" si="3"/>
        <v>INR Zero Only</v>
      </c>
      <c r="IE65" s="22"/>
      <c r="IF65" s="22"/>
      <c r="IG65" s="22"/>
      <c r="IH65" s="22"/>
      <c r="II65" s="22"/>
    </row>
    <row r="66" spans="1:243" s="21" customFormat="1" ht="99.75">
      <c r="A66" s="47">
        <v>52</v>
      </c>
      <c r="B66" s="51" t="s">
        <v>119</v>
      </c>
      <c r="C66" s="16"/>
      <c r="D66" s="78">
        <v>33</v>
      </c>
      <c r="E66" s="54" t="s">
        <v>59</v>
      </c>
      <c r="F66" s="43"/>
      <c r="G66" s="23"/>
      <c r="H66" s="23"/>
      <c r="I66" s="17" t="s">
        <v>37</v>
      </c>
      <c r="J66" s="19">
        <f t="shared" si="0"/>
        <v>1</v>
      </c>
      <c r="K66" s="20" t="s">
        <v>47</v>
      </c>
      <c r="L66" s="20" t="s">
        <v>7</v>
      </c>
      <c r="M66" s="64"/>
      <c r="N66" s="65"/>
      <c r="O66" s="65"/>
      <c r="P66" s="66"/>
      <c r="Q66" s="65"/>
      <c r="R66" s="65"/>
      <c r="S66" s="67"/>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9">
        <f t="shared" si="1"/>
        <v>0</v>
      </c>
      <c r="BB66" s="69">
        <f t="shared" si="4"/>
        <v>0</v>
      </c>
      <c r="BC66" s="70" t="str">
        <f t="shared" si="3"/>
        <v>INR Zero Only</v>
      </c>
      <c r="IE66" s="22"/>
      <c r="IF66" s="22"/>
      <c r="IG66" s="22"/>
      <c r="IH66" s="22"/>
      <c r="II66" s="22"/>
    </row>
    <row r="67" spans="1:243" s="21" customFormat="1" ht="85.5">
      <c r="A67" s="47">
        <v>53</v>
      </c>
      <c r="B67" s="51" t="s">
        <v>120</v>
      </c>
      <c r="C67" s="16"/>
      <c r="D67" s="78">
        <v>33</v>
      </c>
      <c r="E67" s="54" t="s">
        <v>59</v>
      </c>
      <c r="F67" s="43"/>
      <c r="G67" s="23"/>
      <c r="H67" s="23"/>
      <c r="I67" s="17" t="s">
        <v>37</v>
      </c>
      <c r="J67" s="19">
        <f t="shared" si="0"/>
        <v>1</v>
      </c>
      <c r="K67" s="20" t="s">
        <v>47</v>
      </c>
      <c r="L67" s="20" t="s">
        <v>7</v>
      </c>
      <c r="M67" s="64"/>
      <c r="N67" s="65"/>
      <c r="O67" s="65"/>
      <c r="P67" s="66"/>
      <c r="Q67" s="65"/>
      <c r="R67" s="65"/>
      <c r="S67" s="67"/>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9">
        <f t="shared" si="1"/>
        <v>0</v>
      </c>
      <c r="BB67" s="69">
        <f t="shared" si="4"/>
        <v>0</v>
      </c>
      <c r="BC67" s="70" t="str">
        <f t="shared" si="3"/>
        <v>INR Zero Only</v>
      </c>
      <c r="IE67" s="22"/>
      <c r="IF67" s="22"/>
      <c r="IG67" s="22"/>
      <c r="IH67" s="22"/>
      <c r="II67" s="22"/>
    </row>
    <row r="68" spans="1:243" s="21" customFormat="1" ht="71.25">
      <c r="A68" s="47">
        <v>54</v>
      </c>
      <c r="B68" s="51" t="s">
        <v>121</v>
      </c>
      <c r="C68" s="16"/>
      <c r="D68" s="78">
        <v>20</v>
      </c>
      <c r="E68" s="54" t="s">
        <v>59</v>
      </c>
      <c r="F68" s="43"/>
      <c r="G68" s="23"/>
      <c r="H68" s="23"/>
      <c r="I68" s="17" t="s">
        <v>37</v>
      </c>
      <c r="J68" s="19">
        <f t="shared" si="0"/>
        <v>1</v>
      </c>
      <c r="K68" s="20" t="s">
        <v>47</v>
      </c>
      <c r="L68" s="20" t="s">
        <v>7</v>
      </c>
      <c r="M68" s="64"/>
      <c r="N68" s="65"/>
      <c r="O68" s="65"/>
      <c r="P68" s="66"/>
      <c r="Q68" s="65"/>
      <c r="R68" s="65"/>
      <c r="S68" s="67"/>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9">
        <f t="shared" si="1"/>
        <v>0</v>
      </c>
      <c r="BB68" s="69">
        <f t="shared" si="4"/>
        <v>0</v>
      </c>
      <c r="BC68" s="70" t="str">
        <f t="shared" si="3"/>
        <v>INR Zero Only</v>
      </c>
      <c r="IE68" s="22"/>
      <c r="IF68" s="22"/>
      <c r="IG68" s="22"/>
      <c r="IH68" s="22"/>
      <c r="II68" s="22"/>
    </row>
    <row r="69" spans="1:243" s="21" customFormat="1" ht="409.5">
      <c r="A69" s="47">
        <v>55</v>
      </c>
      <c r="B69" s="51" t="s">
        <v>122</v>
      </c>
      <c r="C69" s="16"/>
      <c r="D69" s="78">
        <v>114</v>
      </c>
      <c r="E69" s="54" t="s">
        <v>57</v>
      </c>
      <c r="F69" s="43"/>
      <c r="G69" s="23"/>
      <c r="H69" s="23"/>
      <c r="I69" s="17" t="s">
        <v>37</v>
      </c>
      <c r="J69" s="19">
        <f t="shared" si="0"/>
        <v>1</v>
      </c>
      <c r="K69" s="20" t="s">
        <v>47</v>
      </c>
      <c r="L69" s="20" t="s">
        <v>7</v>
      </c>
      <c r="M69" s="64"/>
      <c r="N69" s="65"/>
      <c r="O69" s="65"/>
      <c r="P69" s="66"/>
      <c r="Q69" s="65"/>
      <c r="R69" s="65"/>
      <c r="S69" s="67"/>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9">
        <f t="shared" si="1"/>
        <v>0</v>
      </c>
      <c r="BB69" s="69">
        <f t="shared" si="4"/>
        <v>0</v>
      </c>
      <c r="BC69" s="70" t="str">
        <f t="shared" si="3"/>
        <v>INR Zero Only</v>
      </c>
      <c r="IE69" s="22"/>
      <c r="IF69" s="22"/>
      <c r="IG69" s="22"/>
      <c r="IH69" s="22"/>
      <c r="II69" s="22"/>
    </row>
    <row r="70" spans="1:243" s="21" customFormat="1" ht="199.5">
      <c r="A70" s="47">
        <v>56</v>
      </c>
      <c r="B70" s="53" t="s">
        <v>123</v>
      </c>
      <c r="C70" s="16"/>
      <c r="D70" s="78">
        <v>77</v>
      </c>
      <c r="E70" s="54" t="s">
        <v>59</v>
      </c>
      <c r="F70" s="43"/>
      <c r="G70" s="23"/>
      <c r="H70" s="23"/>
      <c r="I70" s="17" t="s">
        <v>37</v>
      </c>
      <c r="J70" s="19">
        <f t="shared" si="0"/>
        <v>1</v>
      </c>
      <c r="K70" s="20" t="s">
        <v>47</v>
      </c>
      <c r="L70" s="20" t="s">
        <v>7</v>
      </c>
      <c r="M70" s="64"/>
      <c r="N70" s="65"/>
      <c r="O70" s="65"/>
      <c r="P70" s="66"/>
      <c r="Q70" s="65"/>
      <c r="R70" s="65"/>
      <c r="S70" s="67"/>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9">
        <f t="shared" si="1"/>
        <v>0</v>
      </c>
      <c r="BB70" s="69">
        <f t="shared" si="4"/>
        <v>0</v>
      </c>
      <c r="BC70" s="70" t="str">
        <f t="shared" si="3"/>
        <v>INR Zero Only</v>
      </c>
      <c r="IE70" s="22"/>
      <c r="IF70" s="22"/>
      <c r="IG70" s="22"/>
      <c r="IH70" s="22"/>
      <c r="II70" s="22"/>
    </row>
    <row r="71" spans="1:243" s="21" customFormat="1" ht="128.25">
      <c r="A71" s="47">
        <v>57</v>
      </c>
      <c r="B71" s="51" t="s">
        <v>124</v>
      </c>
      <c r="C71" s="16"/>
      <c r="D71" s="78">
        <v>30</v>
      </c>
      <c r="E71" s="54" t="s">
        <v>62</v>
      </c>
      <c r="F71" s="43"/>
      <c r="G71" s="23"/>
      <c r="H71" s="23"/>
      <c r="I71" s="17" t="s">
        <v>37</v>
      </c>
      <c r="J71" s="19">
        <f t="shared" si="0"/>
        <v>1</v>
      </c>
      <c r="K71" s="20" t="s">
        <v>47</v>
      </c>
      <c r="L71" s="20" t="s">
        <v>7</v>
      </c>
      <c r="M71" s="64"/>
      <c r="N71" s="65"/>
      <c r="O71" s="65"/>
      <c r="P71" s="66"/>
      <c r="Q71" s="65"/>
      <c r="R71" s="65"/>
      <c r="S71" s="67"/>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9">
        <f t="shared" si="1"/>
        <v>0</v>
      </c>
      <c r="BB71" s="69">
        <f t="shared" si="4"/>
        <v>0</v>
      </c>
      <c r="BC71" s="70" t="str">
        <f t="shared" si="3"/>
        <v>INR Zero Only</v>
      </c>
      <c r="IE71" s="22"/>
      <c r="IF71" s="22"/>
      <c r="IG71" s="22"/>
      <c r="IH71" s="22"/>
      <c r="II71" s="22"/>
    </row>
    <row r="72" spans="1:243" s="21" customFormat="1" ht="71.25">
      <c r="A72" s="47">
        <v>58</v>
      </c>
      <c r="B72" s="51" t="s">
        <v>52</v>
      </c>
      <c r="C72" s="16"/>
      <c r="D72" s="78">
        <v>15</v>
      </c>
      <c r="E72" s="54" t="s">
        <v>59</v>
      </c>
      <c r="F72" s="43"/>
      <c r="G72" s="23"/>
      <c r="H72" s="23"/>
      <c r="I72" s="17" t="s">
        <v>37</v>
      </c>
      <c r="J72" s="19">
        <f t="shared" si="0"/>
        <v>1</v>
      </c>
      <c r="K72" s="20" t="s">
        <v>47</v>
      </c>
      <c r="L72" s="20" t="s">
        <v>7</v>
      </c>
      <c r="M72" s="64"/>
      <c r="N72" s="65"/>
      <c r="O72" s="65"/>
      <c r="P72" s="66"/>
      <c r="Q72" s="65"/>
      <c r="R72" s="65"/>
      <c r="S72" s="67"/>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9">
        <f t="shared" si="1"/>
        <v>0</v>
      </c>
      <c r="BB72" s="69">
        <f t="shared" si="4"/>
        <v>0</v>
      </c>
      <c r="BC72" s="70" t="str">
        <f t="shared" si="3"/>
        <v>INR Zero Only</v>
      </c>
      <c r="IE72" s="22"/>
      <c r="IF72" s="22"/>
      <c r="IG72" s="22"/>
      <c r="IH72" s="22"/>
      <c r="II72" s="22"/>
    </row>
    <row r="73" spans="1:243" s="21" customFormat="1" ht="71.25">
      <c r="A73" s="47">
        <v>59</v>
      </c>
      <c r="B73" s="51" t="s">
        <v>53</v>
      </c>
      <c r="C73" s="16"/>
      <c r="D73" s="78">
        <v>15</v>
      </c>
      <c r="E73" s="54" t="s">
        <v>59</v>
      </c>
      <c r="F73" s="43"/>
      <c r="G73" s="23"/>
      <c r="H73" s="23"/>
      <c r="I73" s="17" t="s">
        <v>37</v>
      </c>
      <c r="J73" s="19">
        <f t="shared" si="0"/>
        <v>1</v>
      </c>
      <c r="K73" s="20" t="s">
        <v>47</v>
      </c>
      <c r="L73" s="20" t="s">
        <v>7</v>
      </c>
      <c r="M73" s="64"/>
      <c r="N73" s="65"/>
      <c r="O73" s="65"/>
      <c r="P73" s="66"/>
      <c r="Q73" s="65"/>
      <c r="R73" s="65"/>
      <c r="S73" s="67"/>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9">
        <f t="shared" si="1"/>
        <v>0</v>
      </c>
      <c r="BB73" s="69">
        <f t="shared" si="4"/>
        <v>0</v>
      </c>
      <c r="BC73" s="70" t="str">
        <f t="shared" si="3"/>
        <v>INR Zero Only</v>
      </c>
      <c r="IE73" s="22"/>
      <c r="IF73" s="22"/>
      <c r="IG73" s="22"/>
      <c r="IH73" s="22"/>
      <c r="II73" s="22"/>
    </row>
    <row r="74" spans="1:243" s="21" customFormat="1" ht="85.5">
      <c r="A74" s="47">
        <v>60</v>
      </c>
      <c r="B74" s="51" t="s">
        <v>54</v>
      </c>
      <c r="C74" s="16"/>
      <c r="D74" s="78">
        <v>15</v>
      </c>
      <c r="E74" s="54" t="s">
        <v>59</v>
      </c>
      <c r="F74" s="43"/>
      <c r="G74" s="23"/>
      <c r="H74" s="23"/>
      <c r="I74" s="17" t="s">
        <v>37</v>
      </c>
      <c r="J74" s="19">
        <f t="shared" si="0"/>
        <v>1</v>
      </c>
      <c r="K74" s="20" t="s">
        <v>47</v>
      </c>
      <c r="L74" s="20" t="s">
        <v>7</v>
      </c>
      <c r="M74" s="64"/>
      <c r="N74" s="65"/>
      <c r="O74" s="65"/>
      <c r="P74" s="66"/>
      <c r="Q74" s="65"/>
      <c r="R74" s="65"/>
      <c r="S74" s="67"/>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9">
        <f t="shared" si="1"/>
        <v>0</v>
      </c>
      <c r="BB74" s="69">
        <f t="shared" si="4"/>
        <v>0</v>
      </c>
      <c r="BC74" s="70" t="str">
        <f t="shared" si="3"/>
        <v>INR Zero Only</v>
      </c>
      <c r="IE74" s="22"/>
      <c r="IF74" s="22"/>
      <c r="IG74" s="22"/>
      <c r="IH74" s="22"/>
      <c r="II74" s="22"/>
    </row>
    <row r="75" spans="1:243" s="21" customFormat="1" ht="99.75">
      <c r="A75" s="47">
        <v>61</v>
      </c>
      <c r="B75" s="51" t="s">
        <v>125</v>
      </c>
      <c r="C75" s="16"/>
      <c r="D75" s="78">
        <v>120</v>
      </c>
      <c r="E75" s="54" t="s">
        <v>63</v>
      </c>
      <c r="F75" s="43"/>
      <c r="G75" s="23"/>
      <c r="H75" s="23"/>
      <c r="I75" s="17" t="s">
        <v>37</v>
      </c>
      <c r="J75" s="19">
        <f t="shared" si="0"/>
        <v>1</v>
      </c>
      <c r="K75" s="20" t="s">
        <v>47</v>
      </c>
      <c r="L75" s="20" t="s">
        <v>7</v>
      </c>
      <c r="M75" s="64"/>
      <c r="N75" s="65"/>
      <c r="O75" s="65"/>
      <c r="P75" s="66"/>
      <c r="Q75" s="65"/>
      <c r="R75" s="65"/>
      <c r="S75" s="67"/>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9">
        <f t="shared" si="1"/>
        <v>0</v>
      </c>
      <c r="BB75" s="69">
        <f t="shared" si="4"/>
        <v>0</v>
      </c>
      <c r="BC75" s="70" t="str">
        <f t="shared" si="3"/>
        <v>INR Zero Only</v>
      </c>
      <c r="IE75" s="22"/>
      <c r="IF75" s="22"/>
      <c r="IG75" s="22"/>
      <c r="IH75" s="22"/>
      <c r="II75" s="22"/>
    </row>
    <row r="76" spans="1:243" s="21" customFormat="1" ht="99.75">
      <c r="A76" s="47">
        <v>62</v>
      </c>
      <c r="B76" s="51" t="s">
        <v>126</v>
      </c>
      <c r="C76" s="16"/>
      <c r="D76" s="78">
        <v>75</v>
      </c>
      <c r="E76" s="54" t="s">
        <v>63</v>
      </c>
      <c r="F76" s="43"/>
      <c r="G76" s="23"/>
      <c r="H76" s="23"/>
      <c r="I76" s="17" t="s">
        <v>37</v>
      </c>
      <c r="J76" s="19">
        <f t="shared" si="0"/>
        <v>1</v>
      </c>
      <c r="K76" s="20" t="s">
        <v>47</v>
      </c>
      <c r="L76" s="20" t="s">
        <v>7</v>
      </c>
      <c r="M76" s="64"/>
      <c r="N76" s="65"/>
      <c r="O76" s="65"/>
      <c r="P76" s="66"/>
      <c r="Q76" s="65"/>
      <c r="R76" s="65"/>
      <c r="S76" s="67"/>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9">
        <f t="shared" si="1"/>
        <v>0</v>
      </c>
      <c r="BB76" s="69">
        <f t="shared" si="4"/>
        <v>0</v>
      </c>
      <c r="BC76" s="70" t="str">
        <f t="shared" si="3"/>
        <v>INR Zero Only</v>
      </c>
      <c r="IE76" s="22"/>
      <c r="IF76" s="22"/>
      <c r="IG76" s="22"/>
      <c r="IH76" s="22"/>
      <c r="II76" s="22"/>
    </row>
    <row r="77" spans="1:243" s="21" customFormat="1" ht="99.75">
      <c r="A77" s="47">
        <v>63</v>
      </c>
      <c r="B77" s="51" t="s">
        <v>127</v>
      </c>
      <c r="C77" s="16"/>
      <c r="D77" s="78">
        <v>30</v>
      </c>
      <c r="E77" s="54" t="s">
        <v>63</v>
      </c>
      <c r="F77" s="43"/>
      <c r="G77" s="23"/>
      <c r="H77" s="23"/>
      <c r="I77" s="17" t="s">
        <v>37</v>
      </c>
      <c r="J77" s="19">
        <f t="shared" si="0"/>
        <v>1</v>
      </c>
      <c r="K77" s="20" t="s">
        <v>47</v>
      </c>
      <c r="L77" s="20" t="s">
        <v>7</v>
      </c>
      <c r="M77" s="64"/>
      <c r="N77" s="65"/>
      <c r="O77" s="65"/>
      <c r="P77" s="66"/>
      <c r="Q77" s="65"/>
      <c r="R77" s="65"/>
      <c r="S77" s="67"/>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9">
        <f t="shared" si="1"/>
        <v>0</v>
      </c>
      <c r="BB77" s="69">
        <f t="shared" si="4"/>
        <v>0</v>
      </c>
      <c r="BC77" s="70" t="str">
        <f t="shared" si="3"/>
        <v>INR Zero Only</v>
      </c>
      <c r="IE77" s="22"/>
      <c r="IF77" s="22"/>
      <c r="IG77" s="22"/>
      <c r="IH77" s="22"/>
      <c r="II77" s="22"/>
    </row>
    <row r="78" spans="1:243" s="21" customFormat="1" ht="42.75">
      <c r="A78" s="47">
        <v>64</v>
      </c>
      <c r="B78" s="51" t="s">
        <v>55</v>
      </c>
      <c r="C78" s="16"/>
      <c r="D78" s="78">
        <v>30</v>
      </c>
      <c r="E78" s="54" t="s">
        <v>59</v>
      </c>
      <c r="F78" s="43"/>
      <c r="G78" s="23"/>
      <c r="H78" s="23"/>
      <c r="I78" s="17" t="s">
        <v>37</v>
      </c>
      <c r="J78" s="19">
        <f t="shared" si="0"/>
        <v>1</v>
      </c>
      <c r="K78" s="20" t="s">
        <v>47</v>
      </c>
      <c r="L78" s="20" t="s">
        <v>7</v>
      </c>
      <c r="M78" s="64"/>
      <c r="N78" s="65"/>
      <c r="O78" s="65"/>
      <c r="P78" s="66"/>
      <c r="Q78" s="65"/>
      <c r="R78" s="65"/>
      <c r="S78" s="67"/>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9">
        <f t="shared" si="1"/>
        <v>0</v>
      </c>
      <c r="BB78" s="69">
        <f t="shared" si="4"/>
        <v>0</v>
      </c>
      <c r="BC78" s="70" t="str">
        <f t="shared" si="3"/>
        <v>INR Zero Only</v>
      </c>
      <c r="IE78" s="22"/>
      <c r="IF78" s="22"/>
      <c r="IG78" s="22"/>
      <c r="IH78" s="22"/>
      <c r="II78" s="22"/>
    </row>
    <row r="79" spans="1:243" s="21" customFormat="1" ht="71.25">
      <c r="A79" s="47">
        <v>65</v>
      </c>
      <c r="B79" s="51" t="s">
        <v>128</v>
      </c>
      <c r="C79" s="16"/>
      <c r="D79" s="78">
        <v>30</v>
      </c>
      <c r="E79" s="54" t="s">
        <v>59</v>
      </c>
      <c r="F79" s="43"/>
      <c r="G79" s="23"/>
      <c r="H79" s="23"/>
      <c r="I79" s="17" t="s">
        <v>37</v>
      </c>
      <c r="J79" s="19">
        <f t="shared" si="0"/>
        <v>1</v>
      </c>
      <c r="K79" s="20" t="s">
        <v>47</v>
      </c>
      <c r="L79" s="20" t="s">
        <v>7</v>
      </c>
      <c r="M79" s="64"/>
      <c r="N79" s="65"/>
      <c r="O79" s="65"/>
      <c r="P79" s="66"/>
      <c r="Q79" s="65"/>
      <c r="R79" s="65"/>
      <c r="S79" s="67"/>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9">
        <f t="shared" si="1"/>
        <v>0</v>
      </c>
      <c r="BB79" s="69">
        <f t="shared" si="4"/>
        <v>0</v>
      </c>
      <c r="BC79" s="70" t="str">
        <f t="shared" si="3"/>
        <v>INR Zero Only</v>
      </c>
      <c r="IE79" s="22"/>
      <c r="IF79" s="22"/>
      <c r="IG79" s="22"/>
      <c r="IH79" s="22"/>
      <c r="II79" s="22"/>
    </row>
    <row r="80" spans="1:243" s="21" customFormat="1" ht="128.25">
      <c r="A80" s="47">
        <v>66</v>
      </c>
      <c r="B80" s="51" t="s">
        <v>129</v>
      </c>
      <c r="C80" s="16"/>
      <c r="D80" s="78">
        <v>15</v>
      </c>
      <c r="E80" s="54" t="s">
        <v>59</v>
      </c>
      <c r="F80" s="43"/>
      <c r="G80" s="23"/>
      <c r="H80" s="23"/>
      <c r="I80" s="17" t="s">
        <v>37</v>
      </c>
      <c r="J80" s="19">
        <f t="shared" si="0"/>
        <v>1</v>
      </c>
      <c r="K80" s="20" t="s">
        <v>47</v>
      </c>
      <c r="L80" s="20" t="s">
        <v>7</v>
      </c>
      <c r="M80" s="64"/>
      <c r="N80" s="65"/>
      <c r="O80" s="65"/>
      <c r="P80" s="66"/>
      <c r="Q80" s="65"/>
      <c r="R80" s="65"/>
      <c r="S80" s="67"/>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9">
        <f t="shared" si="1"/>
        <v>0</v>
      </c>
      <c r="BB80" s="69">
        <f t="shared" si="4"/>
        <v>0</v>
      </c>
      <c r="BC80" s="70" t="str">
        <f t="shared" si="3"/>
        <v>INR Zero Only</v>
      </c>
      <c r="IE80" s="22"/>
      <c r="IF80" s="22"/>
      <c r="IG80" s="22"/>
      <c r="IH80" s="22"/>
      <c r="II80" s="22"/>
    </row>
    <row r="81" spans="1:243" s="21" customFormat="1" ht="99.75">
      <c r="A81" s="47">
        <v>67</v>
      </c>
      <c r="B81" s="51" t="s">
        <v>130</v>
      </c>
      <c r="C81" s="16"/>
      <c r="D81" s="78">
        <v>15</v>
      </c>
      <c r="E81" s="54" t="s">
        <v>59</v>
      </c>
      <c r="F81" s="43"/>
      <c r="G81" s="23"/>
      <c r="H81" s="23"/>
      <c r="I81" s="17" t="s">
        <v>37</v>
      </c>
      <c r="J81" s="19">
        <f t="shared" si="0"/>
        <v>1</v>
      </c>
      <c r="K81" s="20" t="s">
        <v>47</v>
      </c>
      <c r="L81" s="20" t="s">
        <v>7</v>
      </c>
      <c r="M81" s="64"/>
      <c r="N81" s="65"/>
      <c r="O81" s="65"/>
      <c r="P81" s="66"/>
      <c r="Q81" s="65"/>
      <c r="R81" s="65"/>
      <c r="S81" s="67"/>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9">
        <f t="shared" si="1"/>
        <v>0</v>
      </c>
      <c r="BB81" s="69">
        <f t="shared" si="4"/>
        <v>0</v>
      </c>
      <c r="BC81" s="70" t="str">
        <f t="shared" si="3"/>
        <v>INR Zero Only</v>
      </c>
      <c r="IE81" s="22"/>
      <c r="IF81" s="22"/>
      <c r="IG81" s="22"/>
      <c r="IH81" s="22"/>
      <c r="II81" s="22"/>
    </row>
    <row r="82" spans="1:243" s="21" customFormat="1" ht="85.5">
      <c r="A82" s="47">
        <v>68</v>
      </c>
      <c r="B82" s="51" t="s">
        <v>131</v>
      </c>
      <c r="C82" s="16"/>
      <c r="D82" s="78">
        <v>15</v>
      </c>
      <c r="E82" s="54" t="s">
        <v>59</v>
      </c>
      <c r="F82" s="43"/>
      <c r="G82" s="23"/>
      <c r="H82" s="23"/>
      <c r="I82" s="17" t="s">
        <v>37</v>
      </c>
      <c r="J82" s="19">
        <f t="shared" si="0"/>
        <v>1</v>
      </c>
      <c r="K82" s="20" t="s">
        <v>47</v>
      </c>
      <c r="L82" s="20" t="s">
        <v>7</v>
      </c>
      <c r="M82" s="64"/>
      <c r="N82" s="65"/>
      <c r="O82" s="65"/>
      <c r="P82" s="66"/>
      <c r="Q82" s="65"/>
      <c r="R82" s="65"/>
      <c r="S82" s="67"/>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9">
        <f t="shared" si="1"/>
        <v>0</v>
      </c>
      <c r="BB82" s="69">
        <f t="shared" si="4"/>
        <v>0</v>
      </c>
      <c r="BC82" s="70" t="str">
        <f t="shared" si="3"/>
        <v>INR Zero Only</v>
      </c>
      <c r="IE82" s="22"/>
      <c r="IF82" s="22"/>
      <c r="IG82" s="22"/>
      <c r="IH82" s="22"/>
      <c r="II82" s="22"/>
    </row>
    <row r="83" spans="1:243" s="21" customFormat="1" ht="85.5">
      <c r="A83" s="47">
        <v>69</v>
      </c>
      <c r="B83" s="51" t="s">
        <v>132</v>
      </c>
      <c r="C83" s="16"/>
      <c r="D83" s="78">
        <v>30</v>
      </c>
      <c r="E83" s="54" t="s">
        <v>59</v>
      </c>
      <c r="F83" s="43"/>
      <c r="G83" s="23"/>
      <c r="H83" s="23"/>
      <c r="I83" s="17" t="s">
        <v>37</v>
      </c>
      <c r="J83" s="19">
        <f t="shared" si="0"/>
        <v>1</v>
      </c>
      <c r="K83" s="20" t="s">
        <v>47</v>
      </c>
      <c r="L83" s="20" t="s">
        <v>7</v>
      </c>
      <c r="M83" s="64"/>
      <c r="N83" s="65"/>
      <c r="O83" s="65"/>
      <c r="P83" s="66"/>
      <c r="Q83" s="65"/>
      <c r="R83" s="65"/>
      <c r="S83" s="67"/>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9">
        <f t="shared" si="1"/>
        <v>0</v>
      </c>
      <c r="BB83" s="69">
        <f t="shared" si="4"/>
        <v>0</v>
      </c>
      <c r="BC83" s="70" t="str">
        <f t="shared" si="3"/>
        <v>INR Zero Only</v>
      </c>
      <c r="IE83" s="22"/>
      <c r="IF83" s="22"/>
      <c r="IG83" s="22"/>
      <c r="IH83" s="22"/>
      <c r="II83" s="22"/>
    </row>
    <row r="84" spans="1:243" s="21" customFormat="1" ht="42.75">
      <c r="A84" s="47">
        <v>70</v>
      </c>
      <c r="B84" s="51" t="s">
        <v>56</v>
      </c>
      <c r="C84" s="16"/>
      <c r="D84" s="78">
        <v>100</v>
      </c>
      <c r="E84" s="54" t="s">
        <v>63</v>
      </c>
      <c r="F84" s="43"/>
      <c r="G84" s="23"/>
      <c r="H84" s="23"/>
      <c r="I84" s="17" t="s">
        <v>37</v>
      </c>
      <c r="J84" s="19">
        <f t="shared" si="0"/>
        <v>1</v>
      </c>
      <c r="K84" s="20" t="s">
        <v>47</v>
      </c>
      <c r="L84" s="20" t="s">
        <v>7</v>
      </c>
      <c r="M84" s="64"/>
      <c r="N84" s="65"/>
      <c r="O84" s="65"/>
      <c r="P84" s="66"/>
      <c r="Q84" s="65"/>
      <c r="R84" s="65"/>
      <c r="S84" s="67"/>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9">
        <f t="shared" si="1"/>
        <v>0</v>
      </c>
      <c r="BB84" s="69">
        <f t="shared" si="4"/>
        <v>0</v>
      </c>
      <c r="BC84" s="70" t="str">
        <f t="shared" si="3"/>
        <v>INR Zero Only</v>
      </c>
      <c r="IE84" s="22"/>
      <c r="IF84" s="22"/>
      <c r="IG84" s="22"/>
      <c r="IH84" s="22"/>
      <c r="II84" s="22"/>
    </row>
    <row r="85" spans="1:243" s="21" customFormat="1" ht="33" customHeight="1">
      <c r="A85" s="48" t="s">
        <v>45</v>
      </c>
      <c r="B85" s="25"/>
      <c r="C85" s="26"/>
      <c r="D85" s="59"/>
      <c r="E85" s="59"/>
      <c r="F85" s="59"/>
      <c r="G85" s="27"/>
      <c r="H85" s="28"/>
      <c r="I85" s="28"/>
      <c r="J85" s="28"/>
      <c r="K85" s="28"/>
      <c r="L85" s="29"/>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3">
        <f>SUM(BA13:BA84)</f>
        <v>0</v>
      </c>
      <c r="BB85" s="73">
        <f>SUM(BB13:BB84)</f>
        <v>0</v>
      </c>
      <c r="BC85" s="70" t="str">
        <f>SpellNumber($E$2,BB85)</f>
        <v>INR Zero Only</v>
      </c>
      <c r="IE85" s="22">
        <v>4</v>
      </c>
      <c r="IF85" s="22" t="s">
        <v>39</v>
      </c>
      <c r="IG85" s="22" t="s">
        <v>44</v>
      </c>
      <c r="IH85" s="22">
        <v>10</v>
      </c>
      <c r="II85" s="22" t="s">
        <v>36</v>
      </c>
    </row>
    <row r="86" spans="1:243" s="37" customFormat="1" ht="39" customHeight="1" hidden="1">
      <c r="A86" s="49" t="s">
        <v>49</v>
      </c>
      <c r="B86" s="30"/>
      <c r="C86" s="31"/>
      <c r="D86" s="61"/>
      <c r="E86" s="57" t="s">
        <v>46</v>
      </c>
      <c r="F86" s="41"/>
      <c r="G86" s="32"/>
      <c r="H86" s="33"/>
      <c r="I86" s="33"/>
      <c r="J86" s="33"/>
      <c r="K86" s="34"/>
      <c r="L86" s="35"/>
      <c r="M86" s="36"/>
      <c r="N86" s="74"/>
      <c r="O86" s="10"/>
      <c r="P86" s="10"/>
      <c r="Q86" s="10"/>
      <c r="R86" s="10"/>
      <c r="S86" s="10"/>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5">
        <f>IF(ISBLANK(F86),0,IF(E86="Excess (+)",ROUND(BA85+(BA85*F86),2),IF(E86="Less (-)",ROUND(BA85+(BA85*F86*(-1)),2),0)))</f>
        <v>0</v>
      </c>
      <c r="BB86" s="76">
        <f>ROUND(BA86,0)</f>
        <v>0</v>
      </c>
      <c r="BC86" s="70" t="str">
        <f>SpellNumber(L86,BB86)</f>
        <v> Zero Only</v>
      </c>
      <c r="IE86" s="38"/>
      <c r="IF86" s="38"/>
      <c r="IG86" s="38"/>
      <c r="IH86" s="38"/>
      <c r="II86" s="38"/>
    </row>
    <row r="87" spans="1:243" s="37" customFormat="1" ht="51" customHeight="1">
      <c r="A87" s="48" t="s">
        <v>48</v>
      </c>
      <c r="B87" s="24"/>
      <c r="C87" s="82" t="str">
        <f>SpellNumber($E$2,BB85)</f>
        <v>INR Zero Only</v>
      </c>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4"/>
      <c r="IE87" s="38"/>
      <c r="IF87" s="38"/>
      <c r="IG87" s="38"/>
      <c r="IH87" s="38"/>
      <c r="II87" s="38"/>
    </row>
    <row r="88" spans="1:243" s="13" customFormat="1" ht="15">
      <c r="A88" s="10"/>
      <c r="C88" s="39"/>
      <c r="D88" s="60"/>
      <c r="E88" s="60"/>
      <c r="F88" s="60"/>
      <c r="G88" s="39"/>
      <c r="H88" s="39"/>
      <c r="I88" s="39"/>
      <c r="J88" s="39"/>
      <c r="K88" s="39"/>
      <c r="L88" s="39"/>
      <c r="M88" s="50"/>
      <c r="N88" s="10"/>
      <c r="O88" s="5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50"/>
      <c r="BB88" s="10"/>
      <c r="BC88" s="50"/>
      <c r="IE88" s="14"/>
      <c r="IF88" s="14"/>
      <c r="IG88" s="14"/>
      <c r="IH88" s="14"/>
      <c r="II88" s="14"/>
    </row>
  </sheetData>
  <sheetProtection password="85DE" sheet="1" selectLockedCells="1"/>
  <mergeCells count="8">
    <mergeCell ref="A9:BC9"/>
    <mergeCell ref="C87:BC87"/>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8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86">
      <formula1>IF(ISBLANK(F86),$A$3:$C$3,$B$3:$C$3)</formula1>
    </dataValidation>
    <dataValidation type="decimal" allowBlank="1" showInputMessage="1" showErrorMessage="1" promptTitle="Rate Entry" prompt="Please enter the Basic Price in Rupees for this item. " errorTitle="Invaid Entry" error="Only Numeric Values are allowed. " sqref="G13:H8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6">
      <formula1>0</formula1>
      <formula2>IF(E86&lt;&gt;"Select",99.9,0)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86">
      <formula1>IF(E86&lt;&gt;"Select",0,-1)</formula1>
      <formula2>IF(E86&lt;&gt;"Select",99.99,-1)</formula2>
    </dataValidation>
    <dataValidation type="list" allowBlank="1" showInputMessage="1" showErrorMessage="1" sqref="C2">
      <formula1>"Normal, SingleWindow, Alternate"</formula1>
    </dataValidation>
    <dataValidation type="list" allowBlank="1" showInputMessage="1" showErrorMessage="1" sqref="K13:K8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84">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formula1>"INR"</formula1>
    </dataValidation>
    <dataValidation allowBlank="1" showInputMessage="1" showErrorMessage="1" promptTitle="Addition / Deduction" prompt="Please Choose the correct One" sqref="J13:J84"/>
    <dataValidation type="list" showInputMessage="1" showErrorMessage="1" sqref="I13:I84">
      <formula1>"Excess(+), Less(-)"</formula1>
    </dataValidation>
    <dataValidation type="decimal" allowBlank="1" showInputMessage="1" showErrorMessage="1" errorTitle="Invalid Entry" error="Only Numeric Values are allowed. " sqref="A13:A84">
      <formula1>0</formula1>
      <formula2>999999999999999</formula2>
    </dataValidation>
    <dataValidation allowBlank="1" showInputMessage="1" showErrorMessage="1" promptTitle="Itemcode/Make" prompt="Please enter text" sqref="C13:C84"/>
    <dataValidation type="decimal" allowBlank="1" showInputMessage="1" showErrorMessage="1" promptTitle="Rate Entry" prompt="Please enter the Other Taxes2 in Rupees for this item. " errorTitle="Invaid Entry" error="Only Numeric Values are allowed. " sqref="N13:O8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4">
      <formula1>0</formula1>
      <formula2>999999999999999</formula2>
    </dataValidation>
    <dataValidation allowBlank="1" showInputMessage="1" showErrorMessage="1" promptTitle="Units" prompt="Please enter Units in text" sqref="E13:E84"/>
    <dataValidation type="decimal" allowBlank="1" showInputMessage="1" showErrorMessage="1" promptTitle="Quantity" prompt="Please enter the Quantity for this item. " errorTitle="Invalid Entry" error="Only Numeric Values are allowed. " sqref="D13:D84 F13:F84">
      <formula1>0</formula1>
      <formula2>999999999999999</formula2>
    </dataValidation>
  </dataValidations>
  <printOptions/>
  <pageMargins left="0.2362204724409449" right="0.2362204724409449" top="0.1968503937007874" bottom="0.2755905511811024" header="0.15748031496062992" footer="0.15748031496062992"/>
  <pageSetup fitToHeight="0"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1" t="s">
        <v>2</v>
      </c>
      <c r="F6" s="91"/>
      <c r="G6" s="91"/>
      <c r="H6" s="91"/>
      <c r="I6" s="91"/>
      <c r="J6" s="91"/>
      <c r="K6" s="91"/>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Baldev</cp:lastModifiedBy>
  <cp:lastPrinted>2021-10-30T10:37:12Z</cp:lastPrinted>
  <dcterms:created xsi:type="dcterms:W3CDTF">2009-01-30T06:42:42Z</dcterms:created>
  <dcterms:modified xsi:type="dcterms:W3CDTF">2021-12-31T11:18:41Z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PlanSwiftJobNam">
    <vt:lpwstr/>
  </property>
  <property fmtid="{D5CDD505-2E9C-101B-9397-08002B2CF9AE}" pid="13" name="PlanSwiftJobGui">
    <vt:lpwstr/>
  </property>
  <property fmtid="{D5CDD505-2E9C-101B-9397-08002B2CF9AE}" pid="14" name="LinkedDataI">
    <vt:lpwstr>{547E9435-F508-4BA9-8A01-A8627FB96338}</vt:lpwstr>
  </property>
  <property fmtid="{D5CDD505-2E9C-101B-9397-08002B2CF9AE}" pid="15" name="H">
    <vt:lpwstr>HI9+MIyzOg4GMeOeS5r4qWKNfcE=</vt:lpwstr>
  </property>
</Properties>
</file>