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<sst xmlns="http://schemas.openxmlformats.org/spreadsheetml/2006/main" count="186" uniqueCount="74">
  <si>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</si>
  <si>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</si>
  <si>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</si>
  <si>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</si>
  <si>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</si>
  <si>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</si>
  <si>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</si>
  <si>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</si>
  <si>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</si>
  <si>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</si>
  <si>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</si>
  <si>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</si>
  <si>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</si>
  <si>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</si>
  <si>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</si>
  <si>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</si>
  <si>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</si>
  <si>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</si>
  <si>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</si>
  <si>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</si>
  <si>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</si>
  <si>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</si>
  <si>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</si>
  <si>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</si>
  <si>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</si>
  <si>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</si>
  <si>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</si>
  <si>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</si>
  <si>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</si>
  <si>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</si>
  <si>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</si>
  <si>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</si>
  <si>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</si>
  <si>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</si>
  <si>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</si>
  <si>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</si>
  <si>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</si>
  <si>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</si>
  <si>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</si>
  <si>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</si>
  <si>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</si>
  <si>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</si>
  <si>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</si>
  <si>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</si>
  <si>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</si>
  <si>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</si>
  <si>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</si>
  <si>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</si>
  <si>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</si>
  <si>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</si>
  <si>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</si>
  <si>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</si>
  <si>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Sqm</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</si>
  <si>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</si>
  <si>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</si>
  <si>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</si>
  <si>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Earth work in surface excavation not exceeding 30 cm in depth but exceeding 1.5 m in width as well as 10 sqm on plan including getting out and disposal of excavated earth upto any leads and lifts, as directed by Engineer-in- Charge:</t>
  </si>
  <si>
    <t>Filling available excavated earth (excluding rock) in trenches, plinth, sides of foundations etc. in layers not exceeding 20cm in depth, consolidating each deposited layer by ramming and watering, upto any leads and lifts</t>
  </si>
  <si>
    <t>Boulder filling dry hand packed tightly as in behind Retaining Structure &amp; plinth filling Complete all as per drawing &amp; technical specifications and as directed by Engineer-in charge.</t>
  </si>
  <si>
    <t>Providing and laying cement concrete 1:3:6(1cement : 3 sand : 6 graded stone aggregate 40 mm nominal size) and curing complete excluding cost of form work in: Foundation and plinth</t>
  </si>
  <si>
    <t>Providing and laying in position cement concrete  1:2:4 (1 cement : 2 coarse sand : 4 graded stone aggregate 20 mm nominal size)of specified grade excluding the cost of centring and shuttering - All work up to plinth level :</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</si>
  <si>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</si>
  <si>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Steel work welded in built-up sections, trusses and framed work, including cutting, hoisting, fixing in position and applying a priming coat of red lead paint:-In grating, Framed guards, bars,ledders railings, brackets &amp; similar works.</t>
  </si>
  <si>
    <t>Random rubble masonry/polygonal rubble masonry of  Cement Mortar 1:4(1 cement:4 sand) (uncoursed/ brought to courses) with hard stones of approved quality in foundation and plinth/Retaining wall etc. including levelling up with cement concrete 1:6:12 (1 cement :6 sand : 12 graded stone aggregate 20mm nominal size) at plinth level in</t>
  </si>
  <si>
    <t>Providing and laying 60 mm thick factory made chamfered edge Cement Concrete paver blocks of M-35 grade with approved colour design and pattern in footpath, parks, lawns, drive ways or light traffic parking etc, of required strength, thickness &amp; size/ shape, made by table vibratory method using PU mould, laid in required colour &amp; pattern over 25mm thick cement mortar 1:4 (1 cement : 4 sand), compacting and proper embedding / 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</si>
  <si>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Painting two coats (excluding priming coat)on new steel and other metal surface under coat with ready mixed paint brushing to give an even shade including cleaning the foreign matter :-With ready mixed paint other than white</t>
  </si>
  <si>
    <t>Supply and Installation of Precast RCC car stopper of size L-450-600mmXB-100-150MMXH-120-150mm Including fixing with nuts/bolts etc. complete as required and as per direction of Engineer-in-charge and man fracture specifications</t>
  </si>
  <si>
    <t>Earth work in excavation by mechanical means (Hydraulic excavator) / manual means in foundation trenches or drains (not exceeding 1.5 m in width or 10 sqm on plan), including dressing of sides and ramming of bottoms, lift up any levels, including getting out the excavated soil and disposal of surplus excavated soil upto any lead and lifts.:-All kind of soil</t>
  </si>
  <si>
    <t>Providing and fixing of G.I. wire fencing, 5mm thick corresponding to SWG-6. 75mm.x 75mm mesh with all taxes and  including carriage of material upto all leads and lifts and as per technical specifications and direction of Engineer incharge.</t>
  </si>
  <si>
    <t>Cum</t>
  </si>
  <si>
    <t>Qtl.</t>
  </si>
  <si>
    <t>each</t>
  </si>
  <si>
    <t>Contract No:DSCL/01/2022</t>
  </si>
  <si>
    <t>Name of Work:Construction of Surface parking and placemaking near D.I.G Office Dharamshala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</si>
</sst>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sz val="11"/>
      <color indexed="8"/>
      <name val="Bahnschrift"/>
      <family val="2"/>
    </font>
    <font>
      <b/>
      <u val="single"/>
      <sz val="16"/>
      <color indexed="10"/>
      <name val="Arial"/>
      <family val="2"/>
    </font>
    <font>
      <sz val="11"/>
      <color indexed="8"/>
      <name val="Arial Narrow"/>
      <family val="2"/>
    </font>
    <font>
      <sz val="12"/>
      <name val="Abadi MT Condensed Light"/>
      <family val="0"/>
    </font>
    <font>
      <sz val="11"/>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sz val="11"/>
      <color rgb="FF000000"/>
      <name val="Bahnschrift"/>
      <family val="2"/>
    </font>
    <font>
      <b/>
      <u val="single"/>
      <sz val="16"/>
      <color rgb="FFFF0000"/>
      <name val="Arial"/>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hair"/>
      <right style="hair"/>
      <top style="hair"/>
      <bottom style="hair"/>
    </border>
    <border>
      <left style="hair">
        <color indexed="63"/>
      </left>
      <right style="hair">
        <color indexed="63"/>
      </right>
      <top style="hair">
        <color indexed="63"/>
      </top>
      <bottom style="hair">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8" applyNumberFormat="1" applyFont="1" applyFill="1" applyBorder="1" applyAlignment="1">
      <alignment vertical="center"/>
      <protection/>
    </xf>
    <xf numFmtId="0" fontId="64" fillId="0" borderId="0" xfId="58" applyNumberFormat="1" applyFont="1" applyFill="1" applyBorder="1" applyAlignment="1" applyProtection="1">
      <alignment vertical="center"/>
      <protection locked="0"/>
    </xf>
    <xf numFmtId="0" fontId="64" fillId="0" borderId="0" xfId="58" applyNumberFormat="1" applyFont="1" applyFill="1" applyBorder="1" applyAlignment="1">
      <alignment vertical="center"/>
      <protection/>
    </xf>
    <xf numFmtId="0" fontId="65" fillId="0" borderId="0" xfId="60"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4"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4"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67" fillId="0" borderId="11" xfId="60" applyNumberFormat="1" applyFont="1" applyFill="1" applyBorder="1" applyAlignment="1">
      <alignment horizontal="left" wrapText="1" readingOrder="1"/>
      <protection/>
    </xf>
    <xf numFmtId="0" fontId="3" fillId="0" borderId="11" xfId="60" applyNumberFormat="1" applyFont="1" applyFill="1" applyBorder="1" applyAlignment="1">
      <alignmen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0" xfId="58" applyNumberFormat="1" applyFont="1" applyFill="1" applyAlignment="1">
      <alignment vertical="top"/>
      <protection/>
    </xf>
    <xf numFmtId="0" fontId="64" fillId="0" borderId="0" xfId="58" applyNumberFormat="1" applyFont="1" applyFill="1" applyAlignment="1">
      <alignment vertical="top"/>
      <protection/>
    </xf>
    <xf numFmtId="0" fontId="2" fillId="0" borderId="11" xfId="58" applyNumberFormat="1" applyFont="1" applyFill="1" applyBorder="1" applyAlignment="1" applyProtection="1">
      <alignment horizontal="right" vertical="top"/>
      <protection locked="0"/>
    </xf>
    <xf numFmtId="0" fontId="2" fillId="0" borderId="11" xfId="60" applyNumberFormat="1" applyFont="1" applyFill="1" applyBorder="1" applyAlignment="1">
      <alignment horizontal="left" vertical="top"/>
      <protection/>
    </xf>
    <xf numFmtId="0" fontId="2" fillId="0" borderId="12" xfId="60" applyNumberFormat="1" applyFont="1" applyFill="1" applyBorder="1" applyAlignment="1">
      <alignment horizontal="left" vertical="top"/>
      <protection/>
    </xf>
    <xf numFmtId="0" fontId="3" fillId="0" borderId="13"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68" fillId="0" borderId="13" xfId="58" applyNumberFormat="1" applyFont="1" applyFill="1" applyBorder="1" applyAlignment="1" applyProtection="1">
      <alignment vertical="top"/>
      <protection/>
    </xf>
    <xf numFmtId="0" fontId="68" fillId="0" borderId="10" xfId="60" applyNumberFormat="1" applyFont="1" applyFill="1" applyBorder="1" applyAlignment="1">
      <alignment vertical="top"/>
      <protection/>
    </xf>
    <xf numFmtId="0" fontId="3" fillId="0" borderId="10" xfId="58" applyNumberFormat="1" applyFont="1" applyFill="1" applyBorder="1" applyAlignment="1" applyProtection="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3" fillId="0" borderId="0" xfId="58" applyNumberFormat="1" applyFont="1" applyFill="1" applyAlignment="1" applyProtection="1">
      <alignment vertical="top"/>
      <protection/>
    </xf>
    <xf numFmtId="0" fontId="64" fillId="0" borderId="0" xfId="58" applyNumberFormat="1" applyFont="1" applyFill="1" applyAlignment="1" applyProtection="1">
      <alignment vertical="top"/>
      <protection/>
    </xf>
    <xf numFmtId="0" fontId="0" fillId="0" borderId="0" xfId="58" applyNumberFormat="1" applyFill="1">
      <alignment/>
      <protection/>
    </xf>
    <xf numFmtId="0" fontId="69" fillId="0" borderId="0" xfId="58" applyNumberFormat="1" applyFont="1" applyFill="1">
      <alignment/>
      <protection/>
    </xf>
    <xf numFmtId="10" fontId="70" fillId="33" borderId="10" xfId="65" applyNumberFormat="1" applyFont="1" applyFill="1" applyBorder="1" applyAlignment="1">
      <alignment horizontal="center" vertical="center"/>
    </xf>
    <xf numFmtId="0" fontId="65" fillId="0" borderId="0" xfId="61" applyNumberFormat="1" applyFont="1" applyFill="1" applyBorder="1" applyAlignment="1" applyProtection="1">
      <alignment horizontal="center" vertical="center"/>
      <protection/>
    </xf>
    <xf numFmtId="0" fontId="2" fillId="0" borderId="12" xfId="60" applyNumberFormat="1" applyFont="1" applyFill="1" applyBorder="1" applyAlignment="1" applyProtection="1">
      <alignment horizontal="left" vertical="center" wrapText="1"/>
      <protection/>
    </xf>
    <xf numFmtId="0" fontId="2" fillId="0" borderId="10" xfId="58" applyNumberFormat="1" applyFont="1" applyFill="1" applyBorder="1" applyAlignment="1">
      <alignment horizontal="center" vertical="center" wrapText="1"/>
      <protection/>
    </xf>
    <xf numFmtId="0" fontId="2" fillId="0" borderId="11" xfId="58" applyNumberFormat="1" applyFont="1" applyFill="1" applyBorder="1" applyAlignment="1">
      <alignment horizontal="center" vertical="center" wrapText="1"/>
      <protection/>
    </xf>
    <xf numFmtId="0" fontId="3" fillId="0" borderId="11" xfId="60" applyNumberFormat="1" applyFont="1" applyFill="1" applyBorder="1" applyAlignment="1">
      <alignment horizontal="center" vertical="center"/>
      <protection/>
    </xf>
    <xf numFmtId="0" fontId="2" fillId="0" borderId="11" xfId="60" applyNumberFormat="1" applyFont="1" applyFill="1" applyBorder="1" applyAlignment="1">
      <alignment horizontal="left" vertical="center"/>
      <protection/>
    </xf>
    <xf numFmtId="0" fontId="2" fillId="0" borderId="12" xfId="60" applyNumberFormat="1" applyFont="1" applyFill="1" applyBorder="1" applyAlignment="1">
      <alignment horizontal="left" vertical="center"/>
      <protection/>
    </xf>
    <xf numFmtId="0" fontId="0" fillId="0" borderId="0" xfId="58" applyNumberFormat="1" applyFill="1" applyAlignment="1">
      <alignment vertical="center"/>
      <protection/>
    </xf>
    <xf numFmtId="0" fontId="3" fillId="0" borderId="0" xfId="58" applyNumberFormat="1" applyFont="1" applyFill="1" applyBorder="1" applyAlignment="1">
      <alignment horizontal="center" vertical="center"/>
      <protection/>
    </xf>
    <xf numFmtId="0" fontId="71" fillId="33" borderId="10" xfId="60" applyNumberFormat="1" applyFont="1" applyFill="1" applyBorder="1" applyAlignment="1" applyProtection="1">
      <alignment horizontal="center" vertical="center" wrapText="1"/>
      <protection locked="0"/>
    </xf>
    <xf numFmtId="2" fontId="3" fillId="0" borderId="11" xfId="60" applyNumberFormat="1" applyFont="1" applyFill="1" applyBorder="1" applyAlignment="1">
      <alignment horizontal="center" vertical="center"/>
      <protection/>
    </xf>
    <xf numFmtId="0" fontId="3" fillId="0" borderId="14" xfId="60" applyNumberFormat="1" applyFont="1" applyFill="1" applyBorder="1" applyAlignment="1">
      <alignment horizontal="center" vertical="center"/>
      <protection/>
    </xf>
    <xf numFmtId="0" fontId="0" fillId="0" borderId="0" xfId="58" applyNumberFormat="1" applyFill="1" applyAlignment="1">
      <alignment horizontal="center" vertical="center"/>
      <protection/>
    </xf>
    <xf numFmtId="0" fontId="14" fillId="0" borderId="10" xfId="60" applyNumberFormat="1" applyFont="1" applyFill="1" applyBorder="1" applyAlignment="1" applyProtection="1">
      <alignment horizontal="center" vertical="center" wrapText="1"/>
      <protection locked="0"/>
    </xf>
    <xf numFmtId="0" fontId="2" fillId="0" borderId="13" xfId="60" applyNumberFormat="1" applyFont="1" applyFill="1" applyBorder="1" applyAlignment="1">
      <alignment horizontal="center" vertical="center" wrapText="1"/>
      <protection/>
    </xf>
    <xf numFmtId="0" fontId="72" fillId="0" borderId="10" xfId="60" applyNumberFormat="1" applyFont="1" applyFill="1" applyBorder="1" applyAlignment="1">
      <alignment vertical="center" wrapText="1"/>
      <protection/>
    </xf>
    <xf numFmtId="2" fontId="2" fillId="33" borderId="11" xfId="58" applyNumberFormat="1" applyFont="1" applyFill="1" applyBorder="1" applyAlignment="1" applyProtection="1">
      <alignment horizontal="right" vertical="center"/>
      <protection locked="0"/>
    </xf>
    <xf numFmtId="172" fontId="2" fillId="0" borderId="11" xfId="58" applyNumberFormat="1" applyFont="1" applyFill="1" applyBorder="1" applyAlignment="1" applyProtection="1">
      <alignment horizontal="right" vertical="center"/>
      <protection locked="0"/>
    </xf>
    <xf numFmtId="172" fontId="2" fillId="0" borderId="10" xfId="58" applyNumberFormat="1" applyFont="1" applyFill="1" applyBorder="1" applyAlignment="1" applyProtection="1">
      <alignment horizontal="center" vertical="center" wrapText="1"/>
      <protection/>
    </xf>
    <xf numFmtId="172" fontId="2" fillId="0" borderId="10" xfId="58" applyNumberFormat="1" applyFont="1" applyFill="1" applyBorder="1" applyAlignment="1">
      <alignment horizontal="center" vertical="center" wrapText="1"/>
      <protection/>
    </xf>
    <xf numFmtId="172" fontId="2" fillId="0" borderId="11" xfId="58" applyNumberFormat="1" applyFont="1" applyFill="1" applyBorder="1" applyAlignment="1">
      <alignment horizontal="center" vertical="center" wrapText="1"/>
      <protection/>
    </xf>
    <xf numFmtId="2" fontId="2" fillId="0" borderId="16" xfId="60" applyNumberFormat="1" applyFont="1" applyFill="1" applyBorder="1" applyAlignment="1">
      <alignment horizontal="right" vertical="center"/>
      <protection/>
    </xf>
    <xf numFmtId="0" fontId="3" fillId="0" borderId="11" xfId="60" applyNumberFormat="1" applyFont="1" applyFill="1" applyBorder="1" applyAlignment="1">
      <alignment vertical="center" wrapText="1"/>
      <protection/>
    </xf>
    <xf numFmtId="172" fontId="73" fillId="0" borderId="11" xfId="58" applyNumberFormat="1" applyFont="1" applyFill="1" applyBorder="1" applyAlignment="1">
      <alignment horizontal="center" vertical="center" wrapText="1"/>
      <protection/>
    </xf>
    <xf numFmtId="172" fontId="3" fillId="0" borderId="0" xfId="58" applyNumberFormat="1" applyFont="1" applyFill="1" applyAlignment="1">
      <alignment vertical="center"/>
      <protection/>
    </xf>
    <xf numFmtId="2" fontId="6" fillId="0" borderId="11" xfId="60" applyNumberFormat="1" applyFont="1" applyFill="1" applyBorder="1" applyAlignment="1">
      <alignment vertical="center"/>
      <protection/>
    </xf>
    <xf numFmtId="0" fontId="3" fillId="0" borderId="0" xfId="58" applyNumberFormat="1" applyFont="1" applyFill="1" applyAlignment="1" applyProtection="1">
      <alignment vertical="center"/>
      <protection/>
    </xf>
    <xf numFmtId="172" fontId="74" fillId="0" borderId="17" xfId="60" applyNumberFormat="1" applyFont="1" applyFill="1" applyBorder="1" applyAlignment="1">
      <alignment horizontal="right" vertical="center"/>
      <protection/>
    </xf>
    <xf numFmtId="172" fontId="6" fillId="0" borderId="18" xfId="60" applyNumberFormat="1" applyFont="1" applyFill="1" applyBorder="1" applyAlignment="1">
      <alignment horizontal="right" vertical="center"/>
      <protection/>
    </xf>
    <xf numFmtId="0" fontId="11" fillId="0" borderId="0" xfId="60" applyNumberFormat="1" applyFill="1" applyAlignment="1">
      <alignment vertical="center"/>
      <protection/>
    </xf>
    <xf numFmtId="2" fontId="75"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6" fillId="0" borderId="12"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9" xfId="60"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0" xfId="58" applyNumberFormat="1" applyFont="1" applyFill="1" applyBorder="1" applyAlignment="1" applyProtection="1">
      <alignment horizontal="center" wrapText="1"/>
      <protection locked="0"/>
    </xf>
    <xf numFmtId="0" fontId="2" fillId="33" borderId="12"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9" xfId="60"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21" xfId="57" applyFont="1" applyFill="1" applyBorder="1" applyAlignment="1">
      <alignment horizontal="left" vertical="center" wrapText="1"/>
      <protection/>
    </xf>
    <xf numFmtId="0" fontId="47" fillId="0" borderId="22" xfId="59" applyFont="1" applyFill="1" applyBorder="1" applyAlignment="1">
      <alignment vertical="center" wrapText="1"/>
      <protection/>
    </xf>
    <xf numFmtId="0" fontId="47" fillId="0" borderId="21" xfId="59" applyFont="1" applyFill="1" applyBorder="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 xfId="57"/>
    <cellStyle name="Normal 2" xfId="58"/>
    <cellStyle name="Normal 21"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2162175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9"/>
  <sheetViews>
    <sheetView showGridLines="0" view="pageBreakPreview" zoomScale="70" zoomScaleNormal="73" zoomScaleSheetLayoutView="70" zoomScalePageLayoutView="0" workbookViewId="0" topLeftCell="A1">
      <selection activeCell="M13" sqref="M13"/>
    </sheetView>
  </sheetViews>
  <sheetFormatPr defaultColWidth="9.140625" defaultRowHeight="15"/>
  <cols>
    <col min="1" max="1" width="14.00390625" style="49" customWidth="1"/>
    <col min="2" max="2" width="47.8515625" style="39" customWidth="1"/>
    <col min="3" max="3" width="10.140625" style="39" hidden="1" customWidth="1"/>
    <col min="4" max="4" width="14.57421875" style="54" customWidth="1"/>
    <col min="5" max="5" width="11.28125" style="54" customWidth="1"/>
    <col min="6" max="6" width="14.421875" style="54"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49" customWidth="1"/>
    <col min="14" max="14" width="15.28125" style="71"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51" width="9.140625" style="49" hidden="1" customWidth="1"/>
    <col min="52" max="52" width="10.28125" style="49" hidden="1" customWidth="1"/>
    <col min="53" max="53" width="20.28125" style="49" customWidth="1"/>
    <col min="54" max="54" width="18.8515625" style="49" hidden="1" customWidth="1"/>
    <col min="55" max="55" width="43.57421875" style="49" customWidth="1"/>
    <col min="56" max="238" width="9.140625" style="39" customWidth="1"/>
    <col min="239" max="243" width="9.140625" style="40" customWidth="1"/>
    <col min="244" max="16384" width="9.140625" style="39"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42" t="s">
        <v>5</v>
      </c>
      <c r="D2" s="42" t="s">
        <v>6</v>
      </c>
      <c r="E2" s="4" t="s">
        <v>7</v>
      </c>
      <c r="F2" s="50"/>
      <c r="J2" s="5"/>
      <c r="K2" s="5"/>
      <c r="L2" s="5"/>
      <c r="O2" s="2"/>
      <c r="P2" s="2"/>
      <c r="Q2" s="3"/>
    </row>
    <row r="3" spans="1:243" s="1" customFormat="1" ht="30" customHeight="1" hidden="1">
      <c r="A3" s="1" t="s">
        <v>8</v>
      </c>
      <c r="C3" s="1" t="s">
        <v>9</v>
      </c>
      <c r="D3" s="50"/>
      <c r="E3" s="50"/>
      <c r="F3" s="50"/>
      <c r="IE3" s="3"/>
      <c r="IF3" s="3"/>
      <c r="IG3" s="3"/>
      <c r="IH3" s="3"/>
      <c r="II3" s="3"/>
    </row>
    <row r="4" spans="1:243" s="6" customFormat="1" ht="24" customHeight="1">
      <c r="A4" s="81" t="s">
        <v>53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23.25" customHeight="1">
      <c r="A5" s="81" t="s">
        <v>73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72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8" customFormat="1" ht="81" customHeight="1">
      <c r="A8" s="43" t="s">
        <v>50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9"/>
      <c r="IF8" s="9"/>
      <c r="IG8" s="9"/>
      <c r="IH8" s="9"/>
      <c r="II8" s="9"/>
    </row>
    <row r="9" spans="1:243" s="10"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1"/>
      <c r="IF9" s="11"/>
      <c r="IG9" s="11"/>
      <c r="IH9" s="11"/>
      <c r="II9" s="11"/>
    </row>
    <row r="10" spans="1:243" s="13" customFormat="1" ht="18.75" customHeight="1">
      <c r="A10" s="44" t="s">
        <v>12</v>
      </c>
      <c r="B10" s="12" t="s">
        <v>13</v>
      </c>
      <c r="C10" s="12" t="s">
        <v>13</v>
      </c>
      <c r="D10" s="44" t="s">
        <v>12</v>
      </c>
      <c r="E10" s="44" t="s">
        <v>13</v>
      </c>
      <c r="F10" s="44" t="s">
        <v>14</v>
      </c>
      <c r="G10" s="12" t="s">
        <v>14</v>
      </c>
      <c r="H10" s="12" t="s">
        <v>15</v>
      </c>
      <c r="I10" s="12" t="s">
        <v>13</v>
      </c>
      <c r="J10" s="12" t="s">
        <v>12</v>
      </c>
      <c r="K10" s="12" t="s">
        <v>16</v>
      </c>
      <c r="L10" s="12" t="s">
        <v>13</v>
      </c>
      <c r="M10" s="44" t="s">
        <v>12</v>
      </c>
      <c r="N10" s="44" t="s">
        <v>14</v>
      </c>
      <c r="O10" s="44" t="s">
        <v>14</v>
      </c>
      <c r="P10" s="44" t="s">
        <v>14</v>
      </c>
      <c r="Q10" s="44" t="s">
        <v>14</v>
      </c>
      <c r="R10" s="44" t="s">
        <v>15</v>
      </c>
      <c r="S10" s="44" t="s">
        <v>15</v>
      </c>
      <c r="T10" s="44" t="s">
        <v>14</v>
      </c>
      <c r="U10" s="44" t="s">
        <v>14</v>
      </c>
      <c r="V10" s="44" t="s">
        <v>14</v>
      </c>
      <c r="W10" s="44" t="s">
        <v>14</v>
      </c>
      <c r="X10" s="44" t="s">
        <v>15</v>
      </c>
      <c r="Y10" s="44" t="s">
        <v>15</v>
      </c>
      <c r="Z10" s="44" t="s">
        <v>14</v>
      </c>
      <c r="AA10" s="44" t="s">
        <v>14</v>
      </c>
      <c r="AB10" s="44" t="s">
        <v>14</v>
      </c>
      <c r="AC10" s="44" t="s">
        <v>14</v>
      </c>
      <c r="AD10" s="44" t="s">
        <v>15</v>
      </c>
      <c r="AE10" s="44" t="s">
        <v>15</v>
      </c>
      <c r="AF10" s="44" t="s">
        <v>14</v>
      </c>
      <c r="AG10" s="44" t="s">
        <v>14</v>
      </c>
      <c r="AH10" s="44" t="s">
        <v>14</v>
      </c>
      <c r="AI10" s="44" t="s">
        <v>14</v>
      </c>
      <c r="AJ10" s="44" t="s">
        <v>15</v>
      </c>
      <c r="AK10" s="44" t="s">
        <v>15</v>
      </c>
      <c r="AL10" s="44" t="s">
        <v>14</v>
      </c>
      <c r="AM10" s="44" t="s">
        <v>14</v>
      </c>
      <c r="AN10" s="44" t="s">
        <v>14</v>
      </c>
      <c r="AO10" s="44" t="s">
        <v>14</v>
      </c>
      <c r="AP10" s="44" t="s">
        <v>15</v>
      </c>
      <c r="AQ10" s="44" t="s">
        <v>15</v>
      </c>
      <c r="AR10" s="44" t="s">
        <v>14</v>
      </c>
      <c r="AS10" s="44" t="s">
        <v>14</v>
      </c>
      <c r="AT10" s="44" t="s">
        <v>12</v>
      </c>
      <c r="AU10" s="44" t="s">
        <v>12</v>
      </c>
      <c r="AV10" s="44" t="s">
        <v>15</v>
      </c>
      <c r="AW10" s="44" t="s">
        <v>15</v>
      </c>
      <c r="AX10" s="44" t="s">
        <v>12</v>
      </c>
      <c r="AY10" s="44" t="s">
        <v>12</v>
      </c>
      <c r="AZ10" s="44" t="s">
        <v>17</v>
      </c>
      <c r="BA10" s="44" t="s">
        <v>12</v>
      </c>
      <c r="BB10" s="44" t="s">
        <v>12</v>
      </c>
      <c r="BC10" s="44" t="s">
        <v>13</v>
      </c>
      <c r="IE10" s="14"/>
      <c r="IF10" s="14"/>
      <c r="IG10" s="14"/>
      <c r="IH10" s="14"/>
      <c r="II10" s="14"/>
    </row>
    <row r="11" spans="1:243" s="10" customFormat="1" ht="90" customHeight="1">
      <c r="A11" s="44" t="s">
        <v>0</v>
      </c>
      <c r="B11" s="44" t="s">
        <v>18</v>
      </c>
      <c r="C11" s="44" t="s">
        <v>1</v>
      </c>
      <c r="D11" s="44" t="s">
        <v>19</v>
      </c>
      <c r="E11" s="44" t="s">
        <v>20</v>
      </c>
      <c r="F11" s="44" t="s">
        <v>51</v>
      </c>
      <c r="G11" s="44"/>
      <c r="H11" s="44"/>
      <c r="I11" s="44" t="s">
        <v>21</v>
      </c>
      <c r="J11" s="44" t="s">
        <v>22</v>
      </c>
      <c r="K11" s="44" t="s">
        <v>23</v>
      </c>
      <c r="L11" s="44" t="s">
        <v>24</v>
      </c>
      <c r="M11" s="56" t="s">
        <v>54</v>
      </c>
      <c r="N11" s="44" t="s">
        <v>25</v>
      </c>
      <c r="O11" s="44" t="s">
        <v>26</v>
      </c>
      <c r="P11" s="44" t="s">
        <v>27</v>
      </c>
      <c r="Q11" s="44" t="s">
        <v>28</v>
      </c>
      <c r="R11" s="44"/>
      <c r="S11" s="44"/>
      <c r="T11" s="44" t="s">
        <v>29</v>
      </c>
      <c r="U11" s="44" t="s">
        <v>30</v>
      </c>
      <c r="V11" s="44" t="s">
        <v>31</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57" t="s">
        <v>55</v>
      </c>
      <c r="BB11" s="57" t="s">
        <v>32</v>
      </c>
      <c r="BC11" s="57" t="s">
        <v>33</v>
      </c>
      <c r="IE11" s="11"/>
      <c r="IF11" s="11"/>
      <c r="IG11" s="11"/>
      <c r="IH11" s="11"/>
      <c r="II11" s="11"/>
    </row>
    <row r="12" spans="1:243" s="13" customFormat="1" ht="15">
      <c r="A12" s="45">
        <v>1</v>
      </c>
      <c r="B12" s="15">
        <v>2</v>
      </c>
      <c r="C12" s="15">
        <v>3</v>
      </c>
      <c r="D12" s="45">
        <v>4</v>
      </c>
      <c r="E12" s="45">
        <v>5</v>
      </c>
      <c r="F12" s="45">
        <v>6</v>
      </c>
      <c r="G12" s="15">
        <v>7</v>
      </c>
      <c r="H12" s="15">
        <v>8</v>
      </c>
      <c r="I12" s="15">
        <v>9</v>
      </c>
      <c r="J12" s="15">
        <v>10</v>
      </c>
      <c r="K12" s="15">
        <v>11</v>
      </c>
      <c r="L12" s="15">
        <v>12</v>
      </c>
      <c r="M12" s="45">
        <v>13</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54</v>
      </c>
      <c r="BC12" s="45">
        <v>55</v>
      </c>
      <c r="IE12" s="14"/>
      <c r="IF12" s="14"/>
      <c r="IG12" s="14"/>
      <c r="IH12" s="14"/>
      <c r="II12" s="14"/>
    </row>
    <row r="13" spans="1:243" s="21" customFormat="1" ht="90.75" customHeight="1">
      <c r="A13" s="46">
        <v>1</v>
      </c>
      <c r="B13" s="87" t="s">
        <v>56</v>
      </c>
      <c r="C13" s="16"/>
      <c r="D13" s="72">
        <v>550</v>
      </c>
      <c r="E13" s="73" t="s">
        <v>52</v>
      </c>
      <c r="F13" s="52"/>
      <c r="G13" s="23"/>
      <c r="H13" s="18"/>
      <c r="I13" s="17" t="s">
        <v>37</v>
      </c>
      <c r="J13" s="19">
        <f aca="true" t="shared" si="0" ref="J13:J25">IF(I13="Less(-)",-1,1)</f>
        <v>1</v>
      </c>
      <c r="K13" s="20" t="s">
        <v>47</v>
      </c>
      <c r="L13" s="20" t="s">
        <v>7</v>
      </c>
      <c r="M13" s="58"/>
      <c r="N13" s="59"/>
      <c r="O13" s="59"/>
      <c r="P13" s="60"/>
      <c r="Q13" s="59"/>
      <c r="R13" s="59"/>
      <c r="S13" s="61"/>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total_amount_ba($B$2,$D$2,D13,F13,J13,K13,M13)</f>
        <v>0</v>
      </c>
      <c r="BB13" s="63">
        <f>BA13+SUM(N13:AZ13)</f>
        <v>0</v>
      </c>
      <c r="BC13" s="64" t="str">
        <f>SpellNumber(L13,BB13)</f>
        <v>INR Zero Only</v>
      </c>
      <c r="IE13" s="22">
        <v>1.01</v>
      </c>
      <c r="IF13" s="22" t="s">
        <v>38</v>
      </c>
      <c r="IG13" s="22" t="s">
        <v>35</v>
      </c>
      <c r="IH13" s="22">
        <v>123.223</v>
      </c>
      <c r="II13" s="22" t="s">
        <v>36</v>
      </c>
    </row>
    <row r="14" spans="1:243" s="21" customFormat="1" ht="135.75" customHeight="1">
      <c r="A14" s="46">
        <v>2</v>
      </c>
      <c r="B14" s="87" t="s">
        <v>67</v>
      </c>
      <c r="C14" s="16"/>
      <c r="D14" s="72">
        <v>67.72</v>
      </c>
      <c r="E14" s="73" t="s">
        <v>69</v>
      </c>
      <c r="F14" s="52"/>
      <c r="G14" s="23"/>
      <c r="H14" s="23"/>
      <c r="I14" s="17" t="s">
        <v>37</v>
      </c>
      <c r="J14" s="19">
        <f t="shared" si="0"/>
        <v>1</v>
      </c>
      <c r="K14" s="20" t="s">
        <v>47</v>
      </c>
      <c r="L14" s="20" t="s">
        <v>7</v>
      </c>
      <c r="M14" s="58"/>
      <c r="N14" s="59"/>
      <c r="O14" s="59"/>
      <c r="P14" s="60"/>
      <c r="Q14" s="59"/>
      <c r="R14" s="59"/>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aca="true" t="shared" si="1" ref="BA14:BA25">total_amount_ba($B$2,$D$2,D14,F14,J14,K14,M14)</f>
        <v>0</v>
      </c>
      <c r="BB14" s="63">
        <f aca="true" t="shared" si="2" ref="BB14:BB25">BA14+SUM(N14:AZ14)</f>
        <v>0</v>
      </c>
      <c r="BC14" s="64" t="str">
        <f aca="true" t="shared" si="3" ref="BC14:BC25">SpellNumber(L14,BB14)</f>
        <v>INR Zero Only</v>
      </c>
      <c r="IE14" s="22">
        <v>1.02</v>
      </c>
      <c r="IF14" s="22" t="s">
        <v>39</v>
      </c>
      <c r="IG14" s="22" t="s">
        <v>40</v>
      </c>
      <c r="IH14" s="22">
        <v>213</v>
      </c>
      <c r="II14" s="22" t="s">
        <v>36</v>
      </c>
    </row>
    <row r="15" spans="1:243" s="21" customFormat="1" ht="91.5" customHeight="1">
      <c r="A15" s="46">
        <v>3</v>
      </c>
      <c r="B15" s="87" t="s">
        <v>57</v>
      </c>
      <c r="C15" s="16"/>
      <c r="D15" s="72">
        <v>60</v>
      </c>
      <c r="E15" s="73" t="s">
        <v>69</v>
      </c>
      <c r="F15" s="52"/>
      <c r="G15" s="23"/>
      <c r="H15" s="23"/>
      <c r="I15" s="17" t="s">
        <v>37</v>
      </c>
      <c r="J15" s="19">
        <f t="shared" si="0"/>
        <v>1</v>
      </c>
      <c r="K15" s="20" t="s">
        <v>47</v>
      </c>
      <c r="L15" s="20" t="s">
        <v>7</v>
      </c>
      <c r="M15" s="58"/>
      <c r="N15" s="59"/>
      <c r="O15" s="59"/>
      <c r="P15" s="60"/>
      <c r="Q15" s="59"/>
      <c r="R15" s="59"/>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1"/>
        <v>0</v>
      </c>
      <c r="BB15" s="63">
        <f t="shared" si="2"/>
        <v>0</v>
      </c>
      <c r="BC15" s="64" t="str">
        <f t="shared" si="3"/>
        <v>INR Zero Only</v>
      </c>
      <c r="IE15" s="22">
        <v>2</v>
      </c>
      <c r="IF15" s="22" t="s">
        <v>34</v>
      </c>
      <c r="IG15" s="22" t="s">
        <v>41</v>
      </c>
      <c r="IH15" s="22">
        <v>10</v>
      </c>
      <c r="II15" s="22" t="s">
        <v>36</v>
      </c>
    </row>
    <row r="16" spans="1:243" s="21" customFormat="1" ht="66">
      <c r="A16" s="46">
        <v>4</v>
      </c>
      <c r="B16" s="87" t="s">
        <v>58</v>
      </c>
      <c r="C16" s="16"/>
      <c r="D16" s="72">
        <v>96.9</v>
      </c>
      <c r="E16" s="73" t="s">
        <v>69</v>
      </c>
      <c r="F16" s="52"/>
      <c r="G16" s="23"/>
      <c r="H16" s="23"/>
      <c r="I16" s="17" t="s">
        <v>37</v>
      </c>
      <c r="J16" s="19">
        <f t="shared" si="0"/>
        <v>1</v>
      </c>
      <c r="K16" s="20" t="s">
        <v>47</v>
      </c>
      <c r="L16" s="20" t="s">
        <v>7</v>
      </c>
      <c r="M16" s="58"/>
      <c r="N16" s="59"/>
      <c r="O16" s="59"/>
      <c r="P16" s="60"/>
      <c r="Q16" s="59"/>
      <c r="R16" s="59"/>
      <c r="S16" s="61"/>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1"/>
        <v>0</v>
      </c>
      <c r="BB16" s="63">
        <f t="shared" si="2"/>
        <v>0</v>
      </c>
      <c r="BC16" s="64" t="str">
        <f t="shared" si="3"/>
        <v>INR Zero Only</v>
      </c>
      <c r="IE16" s="22">
        <v>3</v>
      </c>
      <c r="IF16" s="22" t="s">
        <v>42</v>
      </c>
      <c r="IG16" s="22" t="s">
        <v>43</v>
      </c>
      <c r="IH16" s="22">
        <v>10</v>
      </c>
      <c r="II16" s="22" t="s">
        <v>36</v>
      </c>
    </row>
    <row r="17" spans="1:243" s="21" customFormat="1" ht="83.25" customHeight="1">
      <c r="A17" s="46">
        <v>5</v>
      </c>
      <c r="B17" s="88" t="s">
        <v>59</v>
      </c>
      <c r="C17" s="16"/>
      <c r="D17" s="72">
        <v>63.5</v>
      </c>
      <c r="E17" s="73" t="s">
        <v>69</v>
      </c>
      <c r="F17" s="52"/>
      <c r="G17" s="23"/>
      <c r="H17" s="23"/>
      <c r="I17" s="17" t="s">
        <v>37</v>
      </c>
      <c r="J17" s="19">
        <f t="shared" si="0"/>
        <v>1</v>
      </c>
      <c r="K17" s="20" t="s">
        <v>47</v>
      </c>
      <c r="L17" s="20" t="s">
        <v>7</v>
      </c>
      <c r="M17" s="58"/>
      <c r="N17" s="59"/>
      <c r="O17" s="59"/>
      <c r="P17" s="60"/>
      <c r="Q17" s="59"/>
      <c r="R17" s="59"/>
      <c r="S17" s="61"/>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1"/>
        <v>0</v>
      </c>
      <c r="BB17" s="63">
        <f t="shared" si="2"/>
        <v>0</v>
      </c>
      <c r="BC17" s="64" t="str">
        <f t="shared" si="3"/>
        <v>INR Zero Only</v>
      </c>
      <c r="IE17" s="22">
        <v>1.01</v>
      </c>
      <c r="IF17" s="22" t="s">
        <v>38</v>
      </c>
      <c r="IG17" s="22" t="s">
        <v>35</v>
      </c>
      <c r="IH17" s="22">
        <v>123.223</v>
      </c>
      <c r="II17" s="22" t="s">
        <v>36</v>
      </c>
    </row>
    <row r="18" spans="1:243" s="21" customFormat="1" ht="91.5" customHeight="1">
      <c r="A18" s="46">
        <v>6</v>
      </c>
      <c r="B18" s="87" t="s">
        <v>60</v>
      </c>
      <c r="C18" s="16"/>
      <c r="D18" s="72">
        <v>7.2</v>
      </c>
      <c r="E18" s="73" t="s">
        <v>69</v>
      </c>
      <c r="F18" s="52"/>
      <c r="G18" s="23"/>
      <c r="H18" s="23"/>
      <c r="I18" s="17" t="s">
        <v>37</v>
      </c>
      <c r="J18" s="19">
        <f t="shared" si="0"/>
        <v>1</v>
      </c>
      <c r="K18" s="20" t="s">
        <v>47</v>
      </c>
      <c r="L18" s="20" t="s">
        <v>7</v>
      </c>
      <c r="M18" s="58"/>
      <c r="N18" s="59"/>
      <c r="O18" s="59"/>
      <c r="P18" s="60"/>
      <c r="Q18" s="59"/>
      <c r="R18" s="59"/>
      <c r="S18" s="61"/>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5"/>
      <c r="AV18" s="62"/>
      <c r="AW18" s="62"/>
      <c r="AX18" s="62"/>
      <c r="AY18" s="62"/>
      <c r="AZ18" s="62"/>
      <c r="BA18" s="63">
        <f t="shared" si="1"/>
        <v>0</v>
      </c>
      <c r="BB18" s="63">
        <f t="shared" si="2"/>
        <v>0</v>
      </c>
      <c r="BC18" s="64" t="str">
        <f t="shared" si="3"/>
        <v>INR Zero Only</v>
      </c>
      <c r="IE18" s="22">
        <v>1.02</v>
      </c>
      <c r="IF18" s="22" t="s">
        <v>39</v>
      </c>
      <c r="IG18" s="22" t="s">
        <v>40</v>
      </c>
      <c r="IH18" s="22">
        <v>213</v>
      </c>
      <c r="II18" s="22" t="s">
        <v>36</v>
      </c>
    </row>
    <row r="19" spans="1:243" s="21" customFormat="1" ht="201.75" customHeight="1">
      <c r="A19" s="46">
        <v>7</v>
      </c>
      <c r="B19" s="89" t="s">
        <v>61</v>
      </c>
      <c r="C19" s="16"/>
      <c r="D19" s="72">
        <v>4.5</v>
      </c>
      <c r="E19" s="73" t="s">
        <v>69</v>
      </c>
      <c r="F19" s="52"/>
      <c r="G19" s="23"/>
      <c r="H19" s="23"/>
      <c r="I19" s="17" t="s">
        <v>37</v>
      </c>
      <c r="J19" s="19">
        <f>IF(I19="Less(-)",-1,1)</f>
        <v>1</v>
      </c>
      <c r="K19" s="20" t="s">
        <v>47</v>
      </c>
      <c r="L19" s="20" t="s">
        <v>7</v>
      </c>
      <c r="M19" s="58"/>
      <c r="N19" s="59"/>
      <c r="O19" s="59"/>
      <c r="P19" s="60"/>
      <c r="Q19" s="59"/>
      <c r="R19" s="59"/>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total_amount_ba($B$2,$D$2,D19,F19,J19,K19,M19)</f>
        <v>0</v>
      </c>
      <c r="BB19" s="63">
        <f>BA19+SUM(N19:AZ19)</f>
        <v>0</v>
      </c>
      <c r="BC19" s="64" t="str">
        <f>SpellNumber(L19,BB19)</f>
        <v>INR Zero Only</v>
      </c>
      <c r="IE19" s="22"/>
      <c r="IF19" s="22"/>
      <c r="IG19" s="22"/>
      <c r="IH19" s="22"/>
      <c r="II19" s="22"/>
    </row>
    <row r="20" spans="1:243" s="21" customFormat="1" ht="82.5">
      <c r="A20" s="46">
        <v>8</v>
      </c>
      <c r="B20" s="89" t="s">
        <v>68</v>
      </c>
      <c r="C20" s="16"/>
      <c r="D20" s="72">
        <v>280</v>
      </c>
      <c r="E20" s="73" t="s">
        <v>52</v>
      </c>
      <c r="F20" s="52"/>
      <c r="G20" s="23"/>
      <c r="H20" s="23"/>
      <c r="I20" s="17" t="s">
        <v>37</v>
      </c>
      <c r="J20" s="19">
        <f>IF(I20="Less(-)",-1,1)</f>
        <v>1</v>
      </c>
      <c r="K20" s="20" t="s">
        <v>47</v>
      </c>
      <c r="L20" s="20" t="s">
        <v>7</v>
      </c>
      <c r="M20" s="58"/>
      <c r="N20" s="59"/>
      <c r="O20" s="59"/>
      <c r="P20" s="60"/>
      <c r="Q20" s="59"/>
      <c r="R20" s="59"/>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total_amount_ba($B$2,$D$2,D20,F20,J20,K20,M20)</f>
        <v>0</v>
      </c>
      <c r="BB20" s="63">
        <f>BA20+SUM(N20:AZ20)</f>
        <v>0</v>
      </c>
      <c r="BC20" s="64" t="str">
        <f>SpellNumber(L20,BB20)</f>
        <v>INR Zero Only</v>
      </c>
      <c r="IE20" s="22"/>
      <c r="IF20" s="22"/>
      <c r="IG20" s="22"/>
      <c r="IH20" s="22"/>
      <c r="II20" s="22"/>
    </row>
    <row r="21" spans="1:243" s="21" customFormat="1" ht="82.5">
      <c r="A21" s="46">
        <v>9</v>
      </c>
      <c r="B21" s="89" t="s">
        <v>62</v>
      </c>
      <c r="C21" s="16"/>
      <c r="D21" s="72">
        <v>20.72</v>
      </c>
      <c r="E21" s="73" t="s">
        <v>70</v>
      </c>
      <c r="F21" s="52"/>
      <c r="G21" s="23"/>
      <c r="H21" s="23"/>
      <c r="I21" s="17" t="s">
        <v>37</v>
      </c>
      <c r="J21" s="19">
        <f>IF(I21="Less(-)",-1,1)</f>
        <v>1</v>
      </c>
      <c r="K21" s="20" t="s">
        <v>47</v>
      </c>
      <c r="L21" s="20" t="s">
        <v>7</v>
      </c>
      <c r="M21" s="58"/>
      <c r="N21" s="59"/>
      <c r="O21" s="59"/>
      <c r="P21" s="60"/>
      <c r="Q21" s="59"/>
      <c r="R21" s="59"/>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total_amount_ba($B$2,$D$2,D21,F21,J21,K21,M21)</f>
        <v>0</v>
      </c>
      <c r="BB21" s="63">
        <f>BA21+SUM(N21:AZ21)</f>
        <v>0</v>
      </c>
      <c r="BC21" s="64" t="str">
        <f>SpellNumber(L21,BB21)</f>
        <v>INR Zero Only</v>
      </c>
      <c r="IE21" s="22"/>
      <c r="IF21" s="22"/>
      <c r="IG21" s="22"/>
      <c r="IH21" s="22"/>
      <c r="II21" s="22"/>
    </row>
    <row r="22" spans="1:243" s="21" customFormat="1" ht="142.5" customHeight="1">
      <c r="A22" s="46">
        <v>10</v>
      </c>
      <c r="B22" s="89" t="s">
        <v>63</v>
      </c>
      <c r="C22" s="16"/>
      <c r="D22" s="72">
        <v>43.2</v>
      </c>
      <c r="E22" s="73" t="s">
        <v>69</v>
      </c>
      <c r="F22" s="52"/>
      <c r="G22" s="23"/>
      <c r="H22" s="23"/>
      <c r="I22" s="17" t="s">
        <v>37</v>
      </c>
      <c r="J22" s="19">
        <f>IF(I22="Less(-)",-1,1)</f>
        <v>1</v>
      </c>
      <c r="K22" s="20" t="s">
        <v>47</v>
      </c>
      <c r="L22" s="20" t="s">
        <v>7</v>
      </c>
      <c r="M22" s="58"/>
      <c r="N22" s="59"/>
      <c r="O22" s="59"/>
      <c r="P22" s="60"/>
      <c r="Q22" s="59"/>
      <c r="R22" s="59"/>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total_amount_ba($B$2,$D$2,D22,F22,J22,K22,M22)</f>
        <v>0</v>
      </c>
      <c r="BB22" s="63">
        <f>BA22+SUM(N22:AZ22)</f>
        <v>0</v>
      </c>
      <c r="BC22" s="64" t="str">
        <f>SpellNumber(L22,BB22)</f>
        <v>INR Zero Only</v>
      </c>
      <c r="IE22" s="22"/>
      <c r="IF22" s="22"/>
      <c r="IG22" s="22"/>
      <c r="IH22" s="22"/>
      <c r="II22" s="22"/>
    </row>
    <row r="23" spans="1:243" s="21" customFormat="1" ht="237.75" customHeight="1">
      <c r="A23" s="46">
        <v>11</v>
      </c>
      <c r="B23" s="89" t="s">
        <v>64</v>
      </c>
      <c r="C23" s="16"/>
      <c r="D23" s="72">
        <v>550</v>
      </c>
      <c r="E23" s="73" t="s">
        <v>52</v>
      </c>
      <c r="F23" s="52"/>
      <c r="G23" s="23"/>
      <c r="H23" s="23"/>
      <c r="I23" s="17" t="s">
        <v>37</v>
      </c>
      <c r="J23" s="19">
        <f>IF(I23="Less(-)",-1,1)</f>
        <v>1</v>
      </c>
      <c r="K23" s="20" t="s">
        <v>47</v>
      </c>
      <c r="L23" s="20" t="s">
        <v>7</v>
      </c>
      <c r="M23" s="58"/>
      <c r="N23" s="59"/>
      <c r="O23" s="59"/>
      <c r="P23" s="60"/>
      <c r="Q23" s="59"/>
      <c r="R23" s="59"/>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total_amount_ba($B$2,$D$2,D23,F23,J23,K23,M23)</f>
        <v>0</v>
      </c>
      <c r="BB23" s="63">
        <f>BA23+SUM(N23:AZ23)</f>
        <v>0</v>
      </c>
      <c r="BC23" s="64" t="str">
        <f>SpellNumber(L23,BB23)</f>
        <v>INR Zero Only</v>
      </c>
      <c r="IE23" s="22"/>
      <c r="IF23" s="22"/>
      <c r="IG23" s="22"/>
      <c r="IH23" s="22"/>
      <c r="II23" s="22"/>
    </row>
    <row r="24" spans="1:243" s="21" customFormat="1" ht="92.25" customHeight="1">
      <c r="A24" s="46">
        <v>12</v>
      </c>
      <c r="B24" s="89" t="s">
        <v>65</v>
      </c>
      <c r="C24" s="16"/>
      <c r="D24" s="72">
        <v>43</v>
      </c>
      <c r="E24" s="73" t="s">
        <v>52</v>
      </c>
      <c r="F24" s="52"/>
      <c r="G24" s="23"/>
      <c r="H24" s="23"/>
      <c r="I24" s="17" t="s">
        <v>37</v>
      </c>
      <c r="J24" s="19">
        <f t="shared" si="0"/>
        <v>1</v>
      </c>
      <c r="K24" s="20" t="s">
        <v>47</v>
      </c>
      <c r="L24" s="20" t="s">
        <v>7</v>
      </c>
      <c r="M24" s="58"/>
      <c r="N24" s="59"/>
      <c r="O24" s="59"/>
      <c r="P24" s="60"/>
      <c r="Q24" s="59"/>
      <c r="R24" s="59"/>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1"/>
        <v>0</v>
      </c>
      <c r="BB24" s="63">
        <f t="shared" si="2"/>
        <v>0</v>
      </c>
      <c r="BC24" s="64" t="str">
        <f t="shared" si="3"/>
        <v>INR Zero Only</v>
      </c>
      <c r="IE24" s="22">
        <v>2</v>
      </c>
      <c r="IF24" s="22" t="s">
        <v>34</v>
      </c>
      <c r="IG24" s="22" t="s">
        <v>41</v>
      </c>
      <c r="IH24" s="22">
        <v>10</v>
      </c>
      <c r="II24" s="22" t="s">
        <v>36</v>
      </c>
    </row>
    <row r="25" spans="1:243" s="21" customFormat="1" ht="107.25" customHeight="1">
      <c r="A25" s="46">
        <v>13</v>
      </c>
      <c r="B25" s="87" t="s">
        <v>66</v>
      </c>
      <c r="C25" s="16"/>
      <c r="D25" s="72">
        <v>20</v>
      </c>
      <c r="E25" s="73" t="s">
        <v>71</v>
      </c>
      <c r="F25" s="52"/>
      <c r="G25" s="23"/>
      <c r="H25" s="23"/>
      <c r="I25" s="17" t="s">
        <v>37</v>
      </c>
      <c r="J25" s="19">
        <f t="shared" si="0"/>
        <v>1</v>
      </c>
      <c r="K25" s="20" t="s">
        <v>47</v>
      </c>
      <c r="L25" s="20" t="s">
        <v>7</v>
      </c>
      <c r="M25" s="58"/>
      <c r="N25" s="59"/>
      <c r="O25" s="59"/>
      <c r="P25" s="60"/>
      <c r="Q25" s="59"/>
      <c r="R25" s="59"/>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1"/>
        <v>0</v>
      </c>
      <c r="BB25" s="63">
        <f t="shared" si="2"/>
        <v>0</v>
      </c>
      <c r="BC25" s="64" t="str">
        <f t="shared" si="3"/>
        <v>INR Zero Only</v>
      </c>
      <c r="IE25" s="22">
        <v>3</v>
      </c>
      <c r="IF25" s="22" t="s">
        <v>42</v>
      </c>
      <c r="IG25" s="22" t="s">
        <v>43</v>
      </c>
      <c r="IH25" s="22">
        <v>10</v>
      </c>
      <c r="II25" s="22" t="s">
        <v>36</v>
      </c>
    </row>
    <row r="26" spans="1:243" s="21" customFormat="1" ht="33" customHeight="1">
      <c r="A26" s="47" t="s">
        <v>45</v>
      </c>
      <c r="B26" s="25"/>
      <c r="C26" s="26"/>
      <c r="D26" s="53"/>
      <c r="E26" s="53"/>
      <c r="F26" s="53"/>
      <c r="G26" s="27"/>
      <c r="H26" s="28"/>
      <c r="I26" s="28"/>
      <c r="J26" s="28"/>
      <c r="K26" s="28"/>
      <c r="L26" s="29"/>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SUM(BA13:BA25)</f>
        <v>0</v>
      </c>
      <c r="BB26" s="67">
        <f>SUM(BB13:BB25)</f>
        <v>0</v>
      </c>
      <c r="BC26" s="64" t="str">
        <f>SpellNumber($E$2,BB26)</f>
        <v>INR Zero Only</v>
      </c>
      <c r="IE26" s="22">
        <v>4</v>
      </c>
      <c r="IF26" s="22" t="s">
        <v>39</v>
      </c>
      <c r="IG26" s="22" t="s">
        <v>44</v>
      </c>
      <c r="IH26" s="22">
        <v>10</v>
      </c>
      <c r="II26" s="22" t="s">
        <v>36</v>
      </c>
    </row>
    <row r="27" spans="1:243" s="37" customFormat="1" ht="39" customHeight="1" hidden="1">
      <c r="A27" s="48" t="s">
        <v>49</v>
      </c>
      <c r="B27" s="30"/>
      <c r="C27" s="31"/>
      <c r="D27" s="55"/>
      <c r="E27" s="51" t="s">
        <v>46</v>
      </c>
      <c r="F27" s="41"/>
      <c r="G27" s="32"/>
      <c r="H27" s="33"/>
      <c r="I27" s="33"/>
      <c r="J27" s="33"/>
      <c r="K27" s="34"/>
      <c r="L27" s="35"/>
      <c r="M27" s="36"/>
      <c r="N27" s="68"/>
      <c r="O27" s="10"/>
      <c r="P27" s="10"/>
      <c r="Q27" s="10"/>
      <c r="R27" s="10"/>
      <c r="S27" s="10"/>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9">
        <f>IF(ISBLANK(F27),0,IF(E27="Excess (+)",ROUND(BA26+(BA26*F27),2),IF(E27="Less (-)",ROUND(BA26+(BA26*F27*(-1)),2),0)))</f>
        <v>0</v>
      </c>
      <c r="BB27" s="70">
        <f>ROUND(BA27,0)</f>
        <v>0</v>
      </c>
      <c r="BC27" s="64" t="str">
        <f>SpellNumber(L27,BB27)</f>
        <v> Zero Only</v>
      </c>
      <c r="IE27" s="38"/>
      <c r="IF27" s="38"/>
      <c r="IG27" s="38"/>
      <c r="IH27" s="38"/>
      <c r="II27" s="38"/>
    </row>
    <row r="28" spans="1:243" s="37" customFormat="1" ht="51" customHeight="1">
      <c r="A28" s="47" t="s">
        <v>48</v>
      </c>
      <c r="B28" s="24"/>
      <c r="C28" s="77" t="str">
        <f>SpellNumber($E$2,BB26)</f>
        <v>INR Zero Only</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9"/>
      <c r="IE28" s="38"/>
      <c r="IF28" s="38"/>
      <c r="IG28" s="38"/>
      <c r="IH28" s="38"/>
      <c r="II28" s="38"/>
    </row>
    <row r="29" spans="1:243" s="13" customFormat="1" ht="15">
      <c r="A29" s="10"/>
      <c r="C29" s="39"/>
      <c r="D29" s="54"/>
      <c r="E29" s="54"/>
      <c r="F29" s="54"/>
      <c r="G29" s="39"/>
      <c r="H29" s="39"/>
      <c r="I29" s="39"/>
      <c r="J29" s="39"/>
      <c r="K29" s="39"/>
      <c r="L29" s="39"/>
      <c r="M29" s="49"/>
      <c r="N29" s="10"/>
      <c r="O29" s="49"/>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49"/>
      <c r="BB29" s="10"/>
      <c r="BC29" s="49"/>
      <c r="IE29" s="14"/>
      <c r="IF29" s="14"/>
      <c r="IG29" s="14"/>
      <c r="IH29" s="14"/>
      <c r="II29" s="14"/>
    </row>
  </sheetData>
  <sheetProtection password="83DE" sheet="1" selectLockedCells="1"/>
  <mergeCells count="8">
    <mergeCell ref="A9:BC9"/>
    <mergeCell ref="C28:BC2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list" allowBlank="1" showInputMessage="1" showErrorMessage="1" sqref="C2">
      <formula1>"Normal, SingleWindow, Alternate"</formula1>
    </dataValidation>
    <dataValidation type="list" allowBlank="1" showInputMessage="1" showErrorMessage="1" sqref="K13:K2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5">
      <formula1>0</formula1>
      <formula2>999999999999999</formula2>
    </dataValidation>
    <dataValidation type="list" allowBlank="1" showInputMessage="1" showErrorMessage="1" sqref="L24 L13 L14 L15 L16 L17 L18 L19 L20 L21 L22 L23 L25">
      <formula1>"INR"</formula1>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allowBlank="1" showInputMessage="1" showErrorMessage="1" errorTitle="Invalid Entry" error="Only Numeric Values are allowed. " sqref="A13:A25">
      <formula1>0</formula1>
      <formula2>999999999999999</formula2>
    </dataValidation>
    <dataValidation allowBlank="1" showInputMessage="1" showErrorMessage="1" promptTitle="Itemcode/Make" prompt="Please enter text" sqref="C13:C25"/>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allowBlank="1" showInputMessage="1" showErrorMessage="1" promptTitle="Units" prompt="Please enter Units in text" sqref="E13:E25"/>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2022-01-07T09:35:31Z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oXjc6mSABX9y88h+FsjzqPmDDqs=</vt:lpwstr>
  </property>
</Properties>
</file>