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<sst xmlns="http://schemas.openxmlformats.org/spreadsheetml/2006/main" count="121" uniqueCount="59">
  <si>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</si>
  <si>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</si>
  <si>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</si>
  <si>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</si>
  <si>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</si>
  <si>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</si>
  <si>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</si>
  <si>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</si>
  <si>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</si>
  <si>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</si>
  <si>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</si>
  <si>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</si>
  <si>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</si>
  <si>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</si>
  <si>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</si>
  <si>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</si>
  <si>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</si>
  <si>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</si>
  <si>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</si>
  <si>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</si>
  <si>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</si>
  <si>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</si>
  <si>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</si>
  <si>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</si>
  <si>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</si>
  <si>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</si>
  <si>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</si>
  <si>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</si>
  <si>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</si>
  <si>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</si>
  <si>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</si>
  <si>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</si>
  <si>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</si>
  <si>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</si>
  <si>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</si>
  <si>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</si>
  <si>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</si>
  <si>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</si>
  <si>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</si>
  <si>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</si>
  <si>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</si>
  <si>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</si>
  <si>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</si>
  <si>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</si>
  <si>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</si>
  <si>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</si>
  <si>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</si>
  <si>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</si>
  <si>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</si>
  <si>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</si>
  <si>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Each</t>
  </si>
  <si>
    <t>Tender Inviting Authority: MD cum CEO, Dharamshala Smart City Limited</t>
  </si>
  <si>
    <r>
      <t xml:space="preserve">TOTAL AMOUNT  With all Taxes in
</t>
    </r>
    <r>
      <rPr>
        <b/>
        <sz val="11"/>
        <color indexed="10"/>
        <rFont val="Arial"/>
        <family val="2"/>
      </rPr>
      <t>Rs.      P</t>
    </r>
  </si>
  <si>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</si>
  <si>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Contract No:DSCL/13/2021</t>
  </si>
  <si>
    <t xml:space="preserve">Providing and fixing size of (1.80X1.50 X2.0)m, fingerprint-proof finish Stainless steel 304 Grade of movable FOOD CART,  where 2mm thick outer wall is made up of 304 grade of stainless steel and having ACP panelling inaide inside with 4 cabin light &amp; 600mm wide working counter with appropriate storage and 100 Ltr. Capacity water tank, floor matt of SS chequerred plate, small exhaust fan, sink and side table, serving flap and one openable door with SS handle &amp; mortice locking system, mounted on standard size of wheels/Tyres including rim etc. including finishing of surface preprinted Stainless steel sheet sheet and  as/techincal specifications including carriage at site as per direction of Engineer Incharge. </t>
  </si>
  <si>
    <t xml:space="preserve">Providing and fixing size of (1.80X1.50 X2.0)m, fingerprint-proof finish Stainless steel 304 Grade of movable Fruits and Vegetables CART,  where 2mm thick outer wall is made up of 304 grade of stainless steel and having ACP panelling inaide inside with 4 cabin light &amp; storage shelves floor matt of SS chequerred plate, side table, serving flap and one openable door with SS handle &amp; mortice locking system, mounting on Standard size of Wheels/Tyres including rim etc, including finishing of surface preprinted Stainless steel sheet and  as/techincal specifications including carriage at site as per direction of Engineer Incharge. </t>
  </si>
  <si>
    <t xml:space="preserve">Supplying  and  erection of Solar based Lighting system including with compatiable battery backup system , complete with connections etc. as required:-Solar panel : 11V/ 8W Poly Crystalline Battery : 7.4V/5200 mAH Li-ion battery LED : 1 x 2W LED bulb + 2 x 3W LED tube lights Working Time : 16 hrs for 1 bulb, 10 hrs for 1 TL, 5 hrs for 2 TLs, 4 hrs for 1 bulb &amp; 2 TLs Charging Time : 6-8 hrs under sufficient sunlight, 10-11 hrs by AC adapter Batteries : 2 Lithium ion batteries required. (included) Package Dimensions : 38.35 x 19.05 x 6.86 cm; 1.93 Kilograms including carriage at site as per direction of Engineer Incharge. </t>
  </si>
  <si>
    <t>Name of Work:DEVELOPMENT OF MOVEABLE VENDING ZONES AT DHARAMSHALA 2ND CALL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</si>
</sst>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4"/>
      <color indexed="17"/>
      <name val="Arial"/>
      <family val="2"/>
    </font>
    <font>
      <sz val="11"/>
      <color indexed="8"/>
      <name val="Arial"/>
      <family val="2"/>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4"/>
      <color rgb="FF007A37"/>
      <name val="Arial"/>
      <family val="2"/>
    </font>
    <font>
      <sz val="11"/>
      <color rgb="FF000000"/>
      <name val="Arial"/>
      <family val="2"/>
    </font>
    <font>
      <sz val="10"/>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2" fillId="0" borderId="13" xfId="57" applyNumberFormat="1" applyFont="1" applyFill="1" applyBorder="1" applyAlignment="1" applyProtection="1">
      <alignment vertical="top"/>
      <protection/>
    </xf>
    <xf numFmtId="0" fontId="62"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10" fontId="64" fillId="33" borderId="10"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5"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6"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67"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0" fontId="68" fillId="0" borderId="11" xfId="0" applyFont="1" applyFill="1" applyBorder="1" applyAlignment="1">
      <alignment vertical="center" wrapText="1"/>
    </xf>
    <xf numFmtId="0" fontId="69" fillId="0" borderId="11" xfId="58" applyNumberFormat="1" applyFont="1" applyFill="1" applyBorder="1" applyAlignment="1">
      <alignment horizontal="left" wrapText="1" readingOrder="1"/>
      <protection/>
    </xf>
    <xf numFmtId="2" fontId="68" fillId="0" borderId="11" xfId="0" applyNumberFormat="1" applyFont="1" applyFill="1" applyBorder="1" applyAlignment="1">
      <alignment horizontal="center" vertical="center"/>
    </xf>
    <xf numFmtId="0" fontId="68" fillId="0" borderId="11" xfId="0"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9"/>
  <sheetViews>
    <sheetView showGridLines="0" view="pageBreakPreview" zoomScale="85" zoomScaleNormal="73" zoomScaleSheetLayoutView="85" zoomScalePageLayoutView="0" workbookViewId="0" topLeftCell="A13">
      <selection activeCell="B8" sqref="B8:BC8"/>
    </sheetView>
  </sheetViews>
  <sheetFormatPr defaultColWidth="9.140625" defaultRowHeight="15"/>
  <cols>
    <col min="1" max="1" width="15.421875" style="48" customWidth="1"/>
    <col min="2" max="2" width="47.8515625" style="38" customWidth="1"/>
    <col min="3" max="3" width="10.140625" style="38" hidden="1" customWidth="1"/>
    <col min="4" max="4" width="14.57421875" style="53" customWidth="1"/>
    <col min="5" max="5" width="11.28125" style="53" customWidth="1"/>
    <col min="6" max="6" width="14.421875" style="53" hidden="1" customWidth="1"/>
    <col min="7" max="7" width="14.140625" style="38" hidden="1" customWidth="1"/>
    <col min="8" max="9" width="12.140625" style="38" hidden="1" customWidth="1"/>
    <col min="10" max="10" width="9.00390625" style="38" hidden="1" customWidth="1"/>
    <col min="11" max="11" width="19.57421875" style="38" hidden="1" customWidth="1"/>
    <col min="12" max="12" width="14.28125" style="38" hidden="1" customWidth="1"/>
    <col min="13" max="13" width="19.00390625" style="48" customWidth="1"/>
    <col min="14" max="14" width="15.28125" style="69" hidden="1" customWidth="1"/>
    <col min="15" max="15" width="14.28125" style="48" hidden="1" customWidth="1"/>
    <col min="16" max="16" width="17.28125" style="48" hidden="1" customWidth="1"/>
    <col min="17" max="17" width="18.421875" style="48" hidden="1" customWidth="1"/>
    <col min="18" max="18" width="17.421875" style="48" hidden="1" customWidth="1"/>
    <col min="19" max="19" width="14.7109375" style="48" hidden="1" customWidth="1"/>
    <col min="20" max="20" width="14.8515625" style="48" hidden="1" customWidth="1"/>
    <col min="21" max="21" width="16.421875" style="48" hidden="1" customWidth="1"/>
    <col min="22" max="22" width="13.00390625" style="48" hidden="1" customWidth="1"/>
    <col min="23" max="51" width="9.140625" style="48" hidden="1" customWidth="1"/>
    <col min="52" max="52" width="10.28125" style="48" hidden="1" customWidth="1"/>
    <col min="53" max="53" width="20.28125" style="48" customWidth="1"/>
    <col min="54" max="54" width="18.8515625" style="48" hidden="1" customWidth="1"/>
    <col min="55" max="55" width="43.57421875" style="48" customWidth="1"/>
    <col min="56" max="238" width="9.140625" style="38" customWidth="1"/>
    <col min="239" max="243" width="9.140625" style="39" customWidth="1"/>
    <col min="244" max="16384" width="9.140625" style="38"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41" t="s">
        <v>5</v>
      </c>
      <c r="D2" s="41" t="s">
        <v>6</v>
      </c>
      <c r="E2" s="4" t="s">
        <v>7</v>
      </c>
      <c r="F2" s="49"/>
      <c r="J2" s="5"/>
      <c r="K2" s="5"/>
      <c r="L2" s="5"/>
      <c r="O2" s="2"/>
      <c r="P2" s="2"/>
      <c r="Q2" s="3"/>
    </row>
    <row r="3" spans="1:243" s="1" customFormat="1" ht="30" customHeight="1" hidden="1">
      <c r="A3" s="1" t="s">
        <v>8</v>
      </c>
      <c r="C3" s="1" t="s">
        <v>9</v>
      </c>
      <c r="D3" s="49"/>
      <c r="E3" s="49"/>
      <c r="F3" s="49"/>
      <c r="IE3" s="3"/>
      <c r="IF3" s="3"/>
      <c r="IG3" s="3"/>
      <c r="IH3" s="3"/>
      <c r="II3" s="3"/>
    </row>
    <row r="4" spans="1:243" s="6" customFormat="1" ht="30.75" customHeight="1">
      <c r="A4" s="81" t="s">
        <v>51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58</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54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8" customFormat="1" ht="61.5" customHeight="1">
      <c r="A8" s="42" t="s">
        <v>48</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9"/>
      <c r="IF8" s="9"/>
      <c r="IG8" s="9"/>
      <c r="IH8" s="9"/>
      <c r="II8" s="9"/>
    </row>
    <row r="9" spans="1:243" s="10" customFormat="1" ht="53.2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1"/>
      <c r="IF9" s="11"/>
      <c r="IG9" s="11"/>
      <c r="IH9" s="11"/>
      <c r="II9" s="11"/>
    </row>
    <row r="10" spans="1:243" s="13" customFormat="1" ht="18.75" customHeight="1">
      <c r="A10" s="43" t="s">
        <v>12</v>
      </c>
      <c r="B10" s="12" t="s">
        <v>13</v>
      </c>
      <c r="C10" s="12" t="s">
        <v>13</v>
      </c>
      <c r="D10" s="43" t="s">
        <v>12</v>
      </c>
      <c r="E10" s="43" t="s">
        <v>13</v>
      </c>
      <c r="F10" s="43" t="s">
        <v>14</v>
      </c>
      <c r="G10" s="12" t="s">
        <v>14</v>
      </c>
      <c r="H10" s="12" t="s">
        <v>15</v>
      </c>
      <c r="I10" s="12" t="s">
        <v>13</v>
      </c>
      <c r="J10" s="12" t="s">
        <v>12</v>
      </c>
      <c r="K10" s="12" t="s">
        <v>16</v>
      </c>
      <c r="L10" s="12" t="s">
        <v>13</v>
      </c>
      <c r="M10" s="43" t="s">
        <v>12</v>
      </c>
      <c r="N10" s="43" t="s">
        <v>14</v>
      </c>
      <c r="O10" s="43" t="s">
        <v>14</v>
      </c>
      <c r="P10" s="43" t="s">
        <v>14</v>
      </c>
      <c r="Q10" s="43" t="s">
        <v>14</v>
      </c>
      <c r="R10" s="43" t="s">
        <v>15</v>
      </c>
      <c r="S10" s="43" t="s">
        <v>15</v>
      </c>
      <c r="T10" s="43" t="s">
        <v>14</v>
      </c>
      <c r="U10" s="43" t="s">
        <v>14</v>
      </c>
      <c r="V10" s="43" t="s">
        <v>14</v>
      </c>
      <c r="W10" s="43" t="s">
        <v>14</v>
      </c>
      <c r="X10" s="43" t="s">
        <v>15</v>
      </c>
      <c r="Y10" s="43" t="s">
        <v>15</v>
      </c>
      <c r="Z10" s="43" t="s">
        <v>14</v>
      </c>
      <c r="AA10" s="43" t="s">
        <v>14</v>
      </c>
      <c r="AB10" s="43" t="s">
        <v>14</v>
      </c>
      <c r="AC10" s="43" t="s">
        <v>14</v>
      </c>
      <c r="AD10" s="43" t="s">
        <v>15</v>
      </c>
      <c r="AE10" s="43" t="s">
        <v>15</v>
      </c>
      <c r="AF10" s="43" t="s">
        <v>14</v>
      </c>
      <c r="AG10" s="43" t="s">
        <v>14</v>
      </c>
      <c r="AH10" s="43" t="s">
        <v>14</v>
      </c>
      <c r="AI10" s="43" t="s">
        <v>14</v>
      </c>
      <c r="AJ10" s="43" t="s">
        <v>15</v>
      </c>
      <c r="AK10" s="43" t="s">
        <v>15</v>
      </c>
      <c r="AL10" s="43" t="s">
        <v>14</v>
      </c>
      <c r="AM10" s="43" t="s">
        <v>14</v>
      </c>
      <c r="AN10" s="43" t="s">
        <v>14</v>
      </c>
      <c r="AO10" s="43" t="s">
        <v>14</v>
      </c>
      <c r="AP10" s="43" t="s">
        <v>15</v>
      </c>
      <c r="AQ10" s="43" t="s">
        <v>15</v>
      </c>
      <c r="AR10" s="43" t="s">
        <v>14</v>
      </c>
      <c r="AS10" s="43" t="s">
        <v>14</v>
      </c>
      <c r="AT10" s="43" t="s">
        <v>12</v>
      </c>
      <c r="AU10" s="43" t="s">
        <v>12</v>
      </c>
      <c r="AV10" s="43" t="s">
        <v>15</v>
      </c>
      <c r="AW10" s="43" t="s">
        <v>15</v>
      </c>
      <c r="AX10" s="43" t="s">
        <v>12</v>
      </c>
      <c r="AY10" s="43" t="s">
        <v>12</v>
      </c>
      <c r="AZ10" s="43" t="s">
        <v>17</v>
      </c>
      <c r="BA10" s="43" t="s">
        <v>12</v>
      </c>
      <c r="BB10" s="43" t="s">
        <v>12</v>
      </c>
      <c r="BC10" s="43" t="s">
        <v>13</v>
      </c>
      <c r="IE10" s="14"/>
      <c r="IF10" s="14"/>
      <c r="IG10" s="14"/>
      <c r="IH10" s="14"/>
      <c r="II10" s="14"/>
    </row>
    <row r="11" spans="1:243" s="10" customFormat="1" ht="80.25" customHeight="1">
      <c r="A11" s="43" t="s">
        <v>0</v>
      </c>
      <c r="B11" s="43" t="s">
        <v>18</v>
      </c>
      <c r="C11" s="43" t="s">
        <v>1</v>
      </c>
      <c r="D11" s="43" t="s">
        <v>19</v>
      </c>
      <c r="E11" s="43" t="s">
        <v>20</v>
      </c>
      <c r="F11" s="43" t="s">
        <v>49</v>
      </c>
      <c r="G11" s="43"/>
      <c r="H11" s="43"/>
      <c r="I11" s="43" t="s">
        <v>21</v>
      </c>
      <c r="J11" s="43" t="s">
        <v>22</v>
      </c>
      <c r="K11" s="43" t="s">
        <v>23</v>
      </c>
      <c r="L11" s="43" t="s">
        <v>24</v>
      </c>
      <c r="M11" s="55" t="s">
        <v>53</v>
      </c>
      <c r="N11" s="43" t="s">
        <v>25</v>
      </c>
      <c r="O11" s="43" t="s">
        <v>26</v>
      </c>
      <c r="P11" s="43" t="s">
        <v>27</v>
      </c>
      <c r="Q11" s="43" t="s">
        <v>28</v>
      </c>
      <c r="R11" s="43"/>
      <c r="S11" s="43"/>
      <c r="T11" s="43" t="s">
        <v>29</v>
      </c>
      <c r="U11" s="43" t="s">
        <v>30</v>
      </c>
      <c r="V11" s="43" t="s">
        <v>31</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6" t="s">
        <v>52</v>
      </c>
      <c r="BB11" s="56" t="s">
        <v>32</v>
      </c>
      <c r="BC11" s="56" t="s">
        <v>33</v>
      </c>
      <c r="IE11" s="11"/>
      <c r="IF11" s="11"/>
      <c r="IG11" s="11"/>
      <c r="IH11" s="11"/>
      <c r="II11" s="11"/>
    </row>
    <row r="12" spans="1:243" s="13" customFormat="1" ht="15">
      <c r="A12" s="44">
        <v>1</v>
      </c>
      <c r="B12" s="15">
        <v>2</v>
      </c>
      <c r="C12" s="15">
        <v>3</v>
      </c>
      <c r="D12" s="44">
        <v>4</v>
      </c>
      <c r="E12" s="44">
        <v>5</v>
      </c>
      <c r="F12" s="44">
        <v>6</v>
      </c>
      <c r="G12" s="15">
        <v>7</v>
      </c>
      <c r="H12" s="15">
        <v>8</v>
      </c>
      <c r="I12" s="15">
        <v>9</v>
      </c>
      <c r="J12" s="15">
        <v>10</v>
      </c>
      <c r="K12" s="15">
        <v>11</v>
      </c>
      <c r="L12" s="15">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53</v>
      </c>
      <c r="BB12" s="44">
        <v>54</v>
      </c>
      <c r="BC12" s="44">
        <v>55</v>
      </c>
      <c r="IE12" s="14"/>
      <c r="IF12" s="14"/>
      <c r="IG12" s="14"/>
      <c r="IH12" s="14"/>
      <c r="II12" s="14"/>
    </row>
    <row r="13" spans="1:243" s="20" customFormat="1" ht="229.5" customHeight="1">
      <c r="A13" s="45">
        <v>1</v>
      </c>
      <c r="B13" s="70" t="s">
        <v>55</v>
      </c>
      <c r="C13" s="71"/>
      <c r="D13" s="72">
        <v>35</v>
      </c>
      <c r="E13" s="73" t="s">
        <v>50</v>
      </c>
      <c r="F13" s="51"/>
      <c r="G13" s="22"/>
      <c r="H13" s="17"/>
      <c r="I13" s="16" t="s">
        <v>37</v>
      </c>
      <c r="J13" s="18">
        <f>IF(I13="Less(-)",-1,1)</f>
        <v>1</v>
      </c>
      <c r="K13" s="19" t="s">
        <v>45</v>
      </c>
      <c r="L13" s="19" t="s">
        <v>7</v>
      </c>
      <c r="M13" s="57"/>
      <c r="N13" s="58"/>
      <c r="O13" s="58"/>
      <c r="P13" s="59"/>
      <c r="Q13" s="58"/>
      <c r="R13" s="58"/>
      <c r="S13" s="60"/>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total_amount_ba($B$2,$D$2,D13,F13,J13,K13,M13)</f>
        <v>0</v>
      </c>
      <c r="BB13" s="62">
        <f>BA13+SUM(N13:AZ13)</f>
        <v>0</v>
      </c>
      <c r="BC13" s="63" t="str">
        <f>SpellNumber(L13,BB13)</f>
        <v>INR Zero Only</v>
      </c>
      <c r="IE13" s="21">
        <v>1.01</v>
      </c>
      <c r="IF13" s="21" t="s">
        <v>38</v>
      </c>
      <c r="IG13" s="21" t="s">
        <v>35</v>
      </c>
      <c r="IH13" s="21">
        <v>123.223</v>
      </c>
      <c r="II13" s="21" t="s">
        <v>36</v>
      </c>
    </row>
    <row r="14" spans="1:243" s="20" customFormat="1" ht="199.5">
      <c r="A14" s="45">
        <v>2</v>
      </c>
      <c r="B14" s="70" t="s">
        <v>56</v>
      </c>
      <c r="C14" s="71"/>
      <c r="D14" s="72">
        <v>35</v>
      </c>
      <c r="E14" s="73" t="s">
        <v>50</v>
      </c>
      <c r="F14" s="51"/>
      <c r="G14" s="22"/>
      <c r="H14" s="22"/>
      <c r="I14" s="16" t="s">
        <v>37</v>
      </c>
      <c r="J14" s="18">
        <f>IF(I14="Less(-)",-1,1)</f>
        <v>1</v>
      </c>
      <c r="K14" s="19" t="s">
        <v>45</v>
      </c>
      <c r="L14" s="19" t="s">
        <v>7</v>
      </c>
      <c r="M14" s="57"/>
      <c r="N14" s="58"/>
      <c r="O14" s="58"/>
      <c r="P14" s="59"/>
      <c r="Q14" s="58"/>
      <c r="R14" s="58"/>
      <c r="S14" s="60"/>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total_amount_ba($B$2,$D$2,D14,F14,J14,K14,M14)</f>
        <v>0</v>
      </c>
      <c r="BB14" s="62">
        <f>BA14+SUM(N14:AZ14)</f>
        <v>0</v>
      </c>
      <c r="BC14" s="63" t="str">
        <f>SpellNumber(L14,BB14)</f>
        <v>INR Zero Only</v>
      </c>
      <c r="IE14" s="21">
        <v>1.02</v>
      </c>
      <c r="IF14" s="21" t="s">
        <v>39</v>
      </c>
      <c r="IG14" s="21" t="s">
        <v>40</v>
      </c>
      <c r="IH14" s="21">
        <v>213</v>
      </c>
      <c r="II14" s="21" t="s">
        <v>36</v>
      </c>
    </row>
    <row r="15" spans="1:243" s="20" customFormat="1" ht="195.75" customHeight="1">
      <c r="A15" s="45">
        <v>3</v>
      </c>
      <c r="B15" s="70" t="s">
        <v>57</v>
      </c>
      <c r="C15" s="71"/>
      <c r="D15" s="72">
        <v>70</v>
      </c>
      <c r="E15" s="73" t="s">
        <v>50</v>
      </c>
      <c r="F15" s="51"/>
      <c r="G15" s="22"/>
      <c r="H15" s="22"/>
      <c r="I15" s="16" t="s">
        <v>37</v>
      </c>
      <c r="J15" s="18">
        <f>IF(I15="Less(-)",-1,1)</f>
        <v>1</v>
      </c>
      <c r="K15" s="19" t="s">
        <v>45</v>
      </c>
      <c r="L15" s="19" t="s">
        <v>7</v>
      </c>
      <c r="M15" s="57"/>
      <c r="N15" s="58"/>
      <c r="O15" s="58"/>
      <c r="P15" s="59"/>
      <c r="Q15" s="58"/>
      <c r="R15" s="58"/>
      <c r="S15" s="60"/>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total_amount_ba($B$2,$D$2,D15,F15,J15,K15,M15)</f>
        <v>0</v>
      </c>
      <c r="BB15" s="62">
        <f>BA15+SUM(N15:AZ15)</f>
        <v>0</v>
      </c>
      <c r="BC15" s="63" t="str">
        <f>SpellNumber(L15,BB15)</f>
        <v>INR Zero Only</v>
      </c>
      <c r="IE15" s="21">
        <v>2</v>
      </c>
      <c r="IF15" s="21" t="s">
        <v>34</v>
      </c>
      <c r="IG15" s="21" t="s">
        <v>41</v>
      </c>
      <c r="IH15" s="21">
        <v>10</v>
      </c>
      <c r="II15" s="21" t="s">
        <v>36</v>
      </c>
    </row>
    <row r="16" spans="1:243" s="20" customFormat="1" ht="33" customHeight="1">
      <c r="A16" s="46" t="s">
        <v>43</v>
      </c>
      <c r="B16" s="24"/>
      <c r="C16" s="25"/>
      <c r="D16" s="52"/>
      <c r="E16" s="52"/>
      <c r="F16" s="52"/>
      <c r="G16" s="26"/>
      <c r="H16" s="27"/>
      <c r="I16" s="27"/>
      <c r="J16" s="27"/>
      <c r="K16" s="27"/>
      <c r="L16" s="28"/>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SUM(BA13:BA15)</f>
        <v>0</v>
      </c>
      <c r="BB16" s="65">
        <f>SUM(BB13:BB15)</f>
        <v>0</v>
      </c>
      <c r="BC16" s="63" t="str">
        <f>SpellNumber($E$2,BB16)</f>
        <v>INR Zero Only</v>
      </c>
      <c r="IE16" s="21">
        <v>4</v>
      </c>
      <c r="IF16" s="21" t="s">
        <v>39</v>
      </c>
      <c r="IG16" s="21" t="s">
        <v>42</v>
      </c>
      <c r="IH16" s="21">
        <v>10</v>
      </c>
      <c r="II16" s="21" t="s">
        <v>36</v>
      </c>
    </row>
    <row r="17" spans="1:243" s="36" customFormat="1" ht="39" customHeight="1" hidden="1">
      <c r="A17" s="47" t="s">
        <v>47</v>
      </c>
      <c r="B17" s="29"/>
      <c r="C17" s="30"/>
      <c r="D17" s="54"/>
      <c r="E17" s="50" t="s">
        <v>44</v>
      </c>
      <c r="F17" s="40"/>
      <c r="G17" s="31"/>
      <c r="H17" s="32"/>
      <c r="I17" s="32"/>
      <c r="J17" s="32"/>
      <c r="K17" s="33"/>
      <c r="L17" s="34"/>
      <c r="M17" s="35"/>
      <c r="N17" s="66"/>
      <c r="O17" s="10"/>
      <c r="P17" s="10"/>
      <c r="Q17" s="10"/>
      <c r="R17" s="10"/>
      <c r="S17" s="10"/>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IF(ISBLANK(F17),0,IF(E17="Excess (+)",ROUND(BA16+(BA16*F17),2),IF(E17="Less (-)",ROUND(BA16+(BA16*F17*(-1)),2),0)))</f>
        <v>0</v>
      </c>
      <c r="BB17" s="68">
        <f>ROUND(BA17,0)</f>
        <v>0</v>
      </c>
      <c r="BC17" s="63" t="str">
        <f>SpellNumber(L17,BB17)</f>
        <v> Zero Only</v>
      </c>
      <c r="IE17" s="37"/>
      <c r="IF17" s="37"/>
      <c r="IG17" s="37"/>
      <c r="IH17" s="37"/>
      <c r="II17" s="37"/>
    </row>
    <row r="18" spans="1:243" s="36" customFormat="1" ht="51" customHeight="1">
      <c r="A18" s="46" t="s">
        <v>46</v>
      </c>
      <c r="B18" s="23"/>
      <c r="C18" s="77" t="str">
        <f>SpellNumber($E$2,BB16)</f>
        <v>INR Zero Only</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9"/>
      <c r="IE18" s="37"/>
      <c r="IF18" s="37"/>
      <c r="IG18" s="37"/>
      <c r="IH18" s="37"/>
      <c r="II18" s="37"/>
    </row>
    <row r="19" spans="1:243" s="13" customFormat="1" ht="15">
      <c r="A19" s="10"/>
      <c r="C19" s="38"/>
      <c r="D19" s="53"/>
      <c r="E19" s="53"/>
      <c r="F19" s="53"/>
      <c r="G19" s="38"/>
      <c r="H19" s="38"/>
      <c r="I19" s="38"/>
      <c r="J19" s="38"/>
      <c r="K19" s="38"/>
      <c r="L19" s="38"/>
      <c r="M19" s="48"/>
      <c r="N19" s="10"/>
      <c r="O19" s="48"/>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48"/>
      <c r="BB19" s="10"/>
      <c r="BC19" s="48"/>
      <c r="IE19" s="14"/>
      <c r="IF19" s="14"/>
      <c r="IG19" s="14"/>
      <c r="IH19" s="14"/>
      <c r="II19" s="14"/>
    </row>
  </sheetData>
  <sheetProtection password="83DE"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2022-03-09T11:45:11Z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yerIqOFZeyU3MkL4pvCkI4KvcBk=</vt:lpwstr>
  </property>
</Properties>
</file>